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Honlapra\"/>
    </mc:Choice>
  </mc:AlternateContent>
  <xr:revisionPtr revIDLastSave="0" documentId="13_ncr:1_{878399E5-ACA5-43CE-B666-BC47129375E5}" xr6:coauthVersionLast="36" xr6:coauthVersionMax="36" xr10:uidLastSave="{00000000-0000-0000-0000-000000000000}"/>
  <bookViews>
    <workbookView xWindow="0" yWindow="0" windowWidth="24000" windowHeight="9105" xr2:uid="{57A282AA-ED49-4E80-B6E9-1DF6EADA58DC}"/>
  </bookViews>
  <sheets>
    <sheet name="Á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C38" i="1"/>
  <c r="J48" i="1"/>
  <c r="N48" i="1"/>
  <c r="M48" i="1"/>
  <c r="L48" i="1"/>
  <c r="K48" i="1"/>
  <c r="Q46" i="1"/>
  <c r="P40" i="1" l="1"/>
  <c r="P39" i="1"/>
  <c r="K46" i="1"/>
  <c r="P47" i="1"/>
  <c r="G3" i="1"/>
  <c r="P63" i="1" l="1"/>
  <c r="L63" i="1"/>
  <c r="J63" i="1"/>
  <c r="I63" i="1"/>
  <c r="H63" i="1"/>
  <c r="G63" i="1" s="1"/>
  <c r="P62" i="1"/>
  <c r="K62" i="1"/>
  <c r="AH61" i="1"/>
  <c r="AG61" i="1"/>
  <c r="AF61" i="1"/>
  <c r="AE61" i="1"/>
  <c r="AC61" i="1"/>
  <c r="AB61" i="1"/>
  <c r="AA61" i="1"/>
  <c r="Z61" i="1"/>
  <c r="X61" i="1"/>
  <c r="W61" i="1"/>
  <c r="V61" i="1"/>
  <c r="U61" i="1"/>
  <c r="S61" i="1"/>
  <c r="R61" i="1"/>
  <c r="Q61" i="1"/>
  <c r="P61" i="1"/>
  <c r="N61" i="1"/>
  <c r="K61" i="1" s="1"/>
  <c r="M61" i="1"/>
  <c r="L61" i="1"/>
  <c r="J61" i="1"/>
  <c r="I61" i="1"/>
  <c r="H61" i="1"/>
  <c r="F61" i="1"/>
  <c r="E61" i="1"/>
  <c r="D61" i="1"/>
  <c r="C61" i="1"/>
  <c r="P60" i="1"/>
  <c r="K60" i="1"/>
  <c r="AH59" i="1"/>
  <c r="AG59" i="1"/>
  <c r="AF59" i="1"/>
  <c r="AE59" i="1"/>
  <c r="AE63" i="1" s="1"/>
  <c r="AC59" i="1"/>
  <c r="AB59" i="1"/>
  <c r="AA59" i="1"/>
  <c r="Z59" i="1"/>
  <c r="X59" i="1"/>
  <c r="W59" i="1"/>
  <c r="V59" i="1"/>
  <c r="U59" i="1"/>
  <c r="U63" i="1" s="1"/>
  <c r="S59" i="1"/>
  <c r="R59" i="1"/>
  <c r="Q59" i="1"/>
  <c r="P59" i="1"/>
  <c r="N59" i="1"/>
  <c r="N63" i="1" s="1"/>
  <c r="M59" i="1"/>
  <c r="K59" i="1" s="1"/>
  <c r="L59" i="1"/>
  <c r="J59" i="1"/>
  <c r="I59" i="1"/>
  <c r="H59" i="1"/>
  <c r="F59" i="1"/>
  <c r="E59" i="1"/>
  <c r="D59" i="1"/>
  <c r="C59" i="1"/>
  <c r="AE58" i="1"/>
  <c r="P58" i="1"/>
  <c r="J58" i="1"/>
  <c r="I58" i="1"/>
  <c r="H58" i="1"/>
  <c r="G58" i="1"/>
  <c r="P57" i="1"/>
  <c r="K57" i="1"/>
  <c r="AH56" i="1"/>
  <c r="AG56" i="1"/>
  <c r="AF56" i="1"/>
  <c r="AE56" i="1"/>
  <c r="AC56" i="1"/>
  <c r="AB56" i="1"/>
  <c r="AA56" i="1"/>
  <c r="Z56" i="1"/>
  <c r="X56" i="1"/>
  <c r="W56" i="1"/>
  <c r="V56" i="1"/>
  <c r="U56" i="1"/>
  <c r="S56" i="1"/>
  <c r="R56" i="1"/>
  <c r="Q56" i="1"/>
  <c r="P56" i="1"/>
  <c r="N56" i="1"/>
  <c r="M56" i="1"/>
  <c r="K56" i="1" s="1"/>
  <c r="L56" i="1"/>
  <c r="J56" i="1"/>
  <c r="I56" i="1"/>
  <c r="H56" i="1"/>
  <c r="G56" i="1"/>
  <c r="F56" i="1"/>
  <c r="E56" i="1"/>
  <c r="D56" i="1"/>
  <c r="C56" i="1"/>
  <c r="P55" i="1"/>
  <c r="K55" i="1"/>
  <c r="AH54" i="1"/>
  <c r="AG54" i="1"/>
  <c r="AF54" i="1"/>
  <c r="AE54" i="1"/>
  <c r="AC54" i="1"/>
  <c r="AB54" i="1"/>
  <c r="AA54" i="1"/>
  <c r="Z54" i="1"/>
  <c r="X54" i="1"/>
  <c r="W54" i="1"/>
  <c r="V54" i="1"/>
  <c r="U54" i="1"/>
  <c r="U58" i="1" s="1"/>
  <c r="S54" i="1"/>
  <c r="R54" i="1"/>
  <c r="Q54" i="1"/>
  <c r="P54" i="1"/>
  <c r="N54" i="1"/>
  <c r="N58" i="1" s="1"/>
  <c r="M54" i="1"/>
  <c r="M58" i="1" s="1"/>
  <c r="L54" i="1"/>
  <c r="L58" i="1" s="1"/>
  <c r="K58" i="1" s="1"/>
  <c r="J54" i="1"/>
  <c r="I54" i="1"/>
  <c r="H54" i="1"/>
  <c r="G54" i="1"/>
  <c r="F54" i="1"/>
  <c r="E54" i="1"/>
  <c r="D54" i="1"/>
  <c r="C54" i="1"/>
  <c r="AE53" i="1"/>
  <c r="P53" i="1"/>
  <c r="J53" i="1"/>
  <c r="I53" i="1"/>
  <c r="P52" i="1"/>
  <c r="K52" i="1"/>
  <c r="AH51" i="1"/>
  <c r="AG51" i="1"/>
  <c r="AF51" i="1"/>
  <c r="AC51" i="1"/>
  <c r="AB51" i="1"/>
  <c r="AA51" i="1"/>
  <c r="Z51" i="1"/>
  <c r="X51" i="1"/>
  <c r="W51" i="1"/>
  <c r="V51" i="1"/>
  <c r="U51" i="1"/>
  <c r="S51" i="1"/>
  <c r="R51" i="1"/>
  <c r="Q51" i="1"/>
  <c r="P51" i="1"/>
  <c r="N51" i="1"/>
  <c r="K51" i="1" s="1"/>
  <c r="M51" i="1"/>
  <c r="L51" i="1"/>
  <c r="J51" i="1"/>
  <c r="I51" i="1"/>
  <c r="H51" i="1"/>
  <c r="F51" i="1"/>
  <c r="E51" i="1"/>
  <c r="D51" i="1"/>
  <c r="C51" i="1"/>
  <c r="P50" i="1"/>
  <c r="K50" i="1"/>
  <c r="AH49" i="1"/>
  <c r="AG49" i="1"/>
  <c r="AF49" i="1"/>
  <c r="AC49" i="1"/>
  <c r="AB49" i="1"/>
  <c r="AA49" i="1"/>
  <c r="Z49" i="1"/>
  <c r="Z53" i="1" s="1"/>
  <c r="X49" i="1"/>
  <c r="W49" i="1"/>
  <c r="V49" i="1"/>
  <c r="U49" i="1"/>
  <c r="U53" i="1" s="1"/>
  <c r="S49" i="1"/>
  <c r="R49" i="1"/>
  <c r="Q49" i="1"/>
  <c r="P49" i="1"/>
  <c r="N49" i="1"/>
  <c r="N53" i="1" s="1"/>
  <c r="M49" i="1"/>
  <c r="M53" i="1" s="1"/>
  <c r="L49" i="1"/>
  <c r="K49" i="1" s="1"/>
  <c r="J49" i="1"/>
  <c r="I49" i="1"/>
  <c r="H49" i="1"/>
  <c r="H53" i="1" s="1"/>
  <c r="G53" i="1" s="1"/>
  <c r="F49" i="1"/>
  <c r="E49" i="1"/>
  <c r="D49" i="1"/>
  <c r="C49" i="1"/>
  <c r="Z48" i="1"/>
  <c r="K47" i="1"/>
  <c r="AH46" i="1"/>
  <c r="AG46" i="1"/>
  <c r="AF46" i="1"/>
  <c r="AE46" i="1"/>
  <c r="AC46" i="1"/>
  <c r="AB46" i="1"/>
  <c r="AA46" i="1"/>
  <c r="Z46" i="1"/>
  <c r="X46" i="1"/>
  <c r="W46" i="1"/>
  <c r="V46" i="1"/>
  <c r="U46" i="1"/>
  <c r="S46" i="1"/>
  <c r="R46" i="1"/>
  <c r="N46" i="1"/>
  <c r="M46" i="1"/>
  <c r="L46" i="1"/>
  <c r="J46" i="1"/>
  <c r="I46" i="1"/>
  <c r="H46" i="1"/>
  <c r="G46" i="1"/>
  <c r="F46" i="1"/>
  <c r="E46" i="1"/>
  <c r="D46" i="1"/>
  <c r="C46" i="1"/>
  <c r="P45" i="1"/>
  <c r="K45" i="1"/>
  <c r="P44" i="1"/>
  <c r="K44" i="1"/>
  <c r="P43" i="1"/>
  <c r="K43" i="1"/>
  <c r="P42" i="1"/>
  <c r="K42" i="1"/>
  <c r="P41" i="1"/>
  <c r="K41" i="1"/>
  <c r="K40" i="1"/>
  <c r="AH39" i="1"/>
  <c r="AG39" i="1"/>
  <c r="AF39" i="1"/>
  <c r="AE39" i="1"/>
  <c r="AE48" i="1" s="1"/>
  <c r="AC39" i="1"/>
  <c r="AB39" i="1"/>
  <c r="AA39" i="1"/>
  <c r="Z39" i="1"/>
  <c r="X39" i="1"/>
  <c r="W39" i="1"/>
  <c r="V39" i="1"/>
  <c r="U39" i="1"/>
  <c r="U48" i="1" s="1"/>
  <c r="S39" i="1"/>
  <c r="S48" i="1" s="1"/>
  <c r="R39" i="1"/>
  <c r="Q39" i="1"/>
  <c r="N39" i="1"/>
  <c r="M39" i="1"/>
  <c r="L39" i="1"/>
  <c r="K39" i="1" s="1"/>
  <c r="J39" i="1"/>
  <c r="I39" i="1"/>
  <c r="I48" i="1" s="1"/>
  <c r="H39" i="1"/>
  <c r="H48" i="1" s="1"/>
  <c r="G48" i="1" s="1"/>
  <c r="G39" i="1"/>
  <c r="F39" i="1"/>
  <c r="E39" i="1"/>
  <c r="D39" i="1"/>
  <c r="C39" i="1"/>
  <c r="T38" i="1"/>
  <c r="S38" i="1"/>
  <c r="P37" i="1"/>
  <c r="P36" i="1"/>
  <c r="P35" i="1"/>
  <c r="P34" i="1"/>
  <c r="AH33" i="1"/>
  <c r="AG33" i="1"/>
  <c r="AF33" i="1"/>
  <c r="AE33" i="1"/>
  <c r="AC33" i="1"/>
  <c r="AB33" i="1"/>
  <c r="AA33" i="1"/>
  <c r="Z33" i="1"/>
  <c r="X33" i="1"/>
  <c r="W33" i="1"/>
  <c r="V33" i="1"/>
  <c r="U33" i="1"/>
  <c r="S33" i="1"/>
  <c r="R33" i="1"/>
  <c r="Q33" i="1"/>
  <c r="P33" i="1"/>
  <c r="N33" i="1"/>
  <c r="M33" i="1"/>
  <c r="L33" i="1"/>
  <c r="K33" i="1"/>
  <c r="J33" i="1"/>
  <c r="I33" i="1"/>
  <c r="H33" i="1"/>
  <c r="G33" i="1"/>
  <c r="F33" i="1"/>
  <c r="E33" i="1"/>
  <c r="D33" i="1"/>
  <c r="C33" i="1"/>
  <c r="P32" i="1"/>
  <c r="P31" i="1"/>
  <c r="P30" i="1"/>
  <c r="AH29" i="1"/>
  <c r="AG29" i="1"/>
  <c r="AF29" i="1"/>
  <c r="AE29" i="1"/>
  <c r="AC29" i="1"/>
  <c r="AB29" i="1"/>
  <c r="AA29" i="1"/>
  <c r="Z29" i="1"/>
  <c r="X29" i="1"/>
  <c r="W29" i="1"/>
  <c r="V29" i="1"/>
  <c r="U29" i="1"/>
  <c r="S29" i="1"/>
  <c r="R29" i="1"/>
  <c r="Q29" i="1"/>
  <c r="P29" i="1"/>
  <c r="N29" i="1"/>
  <c r="M29" i="1"/>
  <c r="L29" i="1"/>
  <c r="K29" i="1"/>
  <c r="J29" i="1"/>
  <c r="I29" i="1"/>
  <c r="H29" i="1"/>
  <c r="G29" i="1"/>
  <c r="F29" i="1"/>
  <c r="E29" i="1"/>
  <c r="D29" i="1"/>
  <c r="C29" i="1"/>
  <c r="P28" i="1"/>
  <c r="P27" i="1"/>
  <c r="P26" i="1"/>
  <c r="P25" i="1"/>
  <c r="AH24" i="1"/>
  <c r="AG24" i="1"/>
  <c r="AF24" i="1"/>
  <c r="AE24" i="1"/>
  <c r="AC24" i="1"/>
  <c r="AC3" i="1" s="1"/>
  <c r="AB24" i="1"/>
  <c r="AB3" i="1" s="1"/>
  <c r="AA24" i="1"/>
  <c r="Z24" i="1"/>
  <c r="X24" i="1"/>
  <c r="W24" i="1"/>
  <c r="V24" i="1"/>
  <c r="U24" i="1"/>
  <c r="S24" i="1"/>
  <c r="R24" i="1"/>
  <c r="Q24" i="1"/>
  <c r="P24" i="1"/>
  <c r="N24" i="1"/>
  <c r="M24" i="1"/>
  <c r="L24" i="1"/>
  <c r="K24" i="1"/>
  <c r="J24" i="1"/>
  <c r="I24" i="1"/>
  <c r="H24" i="1"/>
  <c r="G24" i="1"/>
  <c r="F24" i="1"/>
  <c r="F3" i="1" s="1"/>
  <c r="E24" i="1"/>
  <c r="E3" i="1" s="1"/>
  <c r="D24" i="1"/>
  <c r="C24" i="1"/>
  <c r="P23" i="1"/>
  <c r="P22" i="1"/>
  <c r="P21" i="1"/>
  <c r="P20" i="1"/>
  <c r="P19" i="1"/>
  <c r="P18" i="1"/>
  <c r="P17" i="1"/>
  <c r="P16" i="1"/>
  <c r="AH15" i="1"/>
  <c r="AG15" i="1"/>
  <c r="AF15" i="1"/>
  <c r="AE15" i="1"/>
  <c r="AC15" i="1"/>
  <c r="AB15" i="1"/>
  <c r="AA15" i="1"/>
  <c r="Z15" i="1"/>
  <c r="X15" i="1"/>
  <c r="W15" i="1"/>
  <c r="V15" i="1"/>
  <c r="U15" i="1"/>
  <c r="S15" i="1"/>
  <c r="R15" i="1"/>
  <c r="P15" i="1" s="1"/>
  <c r="Q15" i="1"/>
  <c r="N15" i="1"/>
  <c r="M15" i="1"/>
  <c r="L15" i="1"/>
  <c r="K15" i="1"/>
  <c r="J15" i="1"/>
  <c r="I15" i="1"/>
  <c r="H15" i="1"/>
  <c r="G15" i="1"/>
  <c r="F15" i="1"/>
  <c r="E15" i="1"/>
  <c r="D15" i="1"/>
  <c r="D38" i="1" s="1"/>
  <c r="C15" i="1"/>
  <c r="P14" i="1"/>
  <c r="K14" i="1"/>
  <c r="P13" i="1"/>
  <c r="K13" i="1"/>
  <c r="P12" i="1"/>
  <c r="K12" i="1"/>
  <c r="P11" i="1"/>
  <c r="K11" i="1"/>
  <c r="AH10" i="1"/>
  <c r="AG10" i="1"/>
  <c r="AF10" i="1"/>
  <c r="AF3" i="1" s="1"/>
  <c r="AF4" i="1" s="1"/>
  <c r="AE10" i="1"/>
  <c r="AE3" i="1" s="1"/>
  <c r="AC10" i="1"/>
  <c r="AB10" i="1"/>
  <c r="AA10" i="1"/>
  <c r="Z10" i="1"/>
  <c r="X10" i="1"/>
  <c r="W10" i="1"/>
  <c r="V10" i="1"/>
  <c r="U10" i="1"/>
  <c r="S10" i="1"/>
  <c r="S3" i="1" s="1"/>
  <c r="R10" i="1"/>
  <c r="P10" i="1" s="1"/>
  <c r="Q10" i="1"/>
  <c r="N10" i="1"/>
  <c r="M10" i="1"/>
  <c r="L10" i="1"/>
  <c r="J10" i="1"/>
  <c r="I10" i="1"/>
  <c r="H10" i="1"/>
  <c r="H3" i="1" s="1"/>
  <c r="G10" i="1"/>
  <c r="F10" i="1"/>
  <c r="E10" i="1"/>
  <c r="D10" i="1"/>
  <c r="C10" i="1"/>
  <c r="P9" i="1"/>
  <c r="P8" i="1"/>
  <c r="P7" i="1"/>
  <c r="P6" i="1"/>
  <c r="AH5" i="1"/>
  <c r="AH3" i="1" s="1"/>
  <c r="AG5" i="1"/>
  <c r="AG3" i="1" s="1"/>
  <c r="AF5" i="1"/>
  <c r="AE5" i="1"/>
  <c r="AC5" i="1"/>
  <c r="AB5" i="1"/>
  <c r="AA5" i="1"/>
  <c r="Z5" i="1"/>
  <c r="Z3" i="1" s="1"/>
  <c r="X5" i="1"/>
  <c r="X3" i="1" s="1"/>
  <c r="W5" i="1"/>
  <c r="W3" i="1" s="1"/>
  <c r="V5" i="1"/>
  <c r="V3" i="1" s="1"/>
  <c r="V4" i="1" s="1"/>
  <c r="U5" i="1"/>
  <c r="U38" i="1" s="1"/>
  <c r="S5" i="1"/>
  <c r="R5" i="1"/>
  <c r="R38" i="1" s="1"/>
  <c r="Q5" i="1"/>
  <c r="Q38" i="1" s="1"/>
  <c r="P5" i="1"/>
  <c r="N5" i="1"/>
  <c r="M5" i="1"/>
  <c r="M3" i="1" s="1"/>
  <c r="L5" i="1"/>
  <c r="L3" i="1" s="1"/>
  <c r="L4" i="1" s="1"/>
  <c r="K5" i="1"/>
  <c r="J5" i="1"/>
  <c r="J3" i="1" s="1"/>
  <c r="I5" i="1"/>
  <c r="I3" i="1" s="1"/>
  <c r="H5" i="1"/>
  <c r="G5" i="1"/>
  <c r="F5" i="1"/>
  <c r="E5" i="1"/>
  <c r="E38" i="1" s="1"/>
  <c r="D5" i="1"/>
  <c r="C5" i="1"/>
  <c r="C3" i="1" s="1"/>
  <c r="AA3" i="1"/>
  <c r="N3" i="1"/>
  <c r="D3" i="1"/>
  <c r="P38" i="1" l="1"/>
  <c r="AA4" i="1"/>
  <c r="D4" i="1"/>
  <c r="H4" i="1"/>
  <c r="K3" i="1"/>
  <c r="R3" i="1"/>
  <c r="L53" i="1"/>
  <c r="K53" i="1" s="1"/>
  <c r="W38" i="1"/>
  <c r="U3" i="1"/>
  <c r="X38" i="1"/>
  <c r="M63" i="1"/>
  <c r="K63" i="1" s="1"/>
  <c r="R48" i="1"/>
  <c r="F38" i="1"/>
  <c r="K54" i="1"/>
  <c r="V38" i="1"/>
  <c r="Z38" i="1"/>
  <c r="Q48" i="1"/>
  <c r="P48" i="1"/>
  <c r="P46" i="1"/>
  <c r="P3" i="1" s="1"/>
  <c r="Q3" i="1"/>
  <c r="Q4" i="1"/>
</calcChain>
</file>

<file path=xl/sharedStrings.xml><?xml version="1.0" encoding="utf-8"?>
<sst xmlns="http://schemas.openxmlformats.org/spreadsheetml/2006/main" count="112" uniqueCount="75">
  <si>
    <t>A tanulási területekhez rendelt tantárgyak és témakörök óraszáma évfolyamonként</t>
  </si>
  <si>
    <r>
      <rPr>
        <b/>
        <sz val="18"/>
        <rFont val="Times New Roman"/>
        <family val="1"/>
        <charset val="238"/>
      </rPr>
      <t xml:space="preserve">Ács    </t>
    </r>
    <r>
      <rPr>
        <sz val="9"/>
        <rFont val="Times New Roman"/>
        <family val="1"/>
      </rPr>
      <t xml:space="preserve">                    Évfolyam</t>
    </r>
  </si>
  <si>
    <t>1/9. össz óraszám</t>
  </si>
  <si>
    <t>Iskola elmélet</t>
  </si>
  <si>
    <t>Iskola gyakorlat</t>
  </si>
  <si>
    <t>Külső gyakorlat</t>
  </si>
  <si>
    <t>2/10. össz óraszám</t>
  </si>
  <si>
    <t>3/11. össz óraszám</t>
  </si>
  <si>
    <t>Ksz 1/12</t>
  </si>
  <si>
    <t>Ksz 1/12 javaslat</t>
  </si>
  <si>
    <t>Ksz 2/13</t>
  </si>
  <si>
    <t>Ksz 2/13. javaslat</t>
  </si>
  <si>
    <t>1/12</t>
  </si>
  <si>
    <t>1/12 javaslat</t>
  </si>
  <si>
    <t>2/13</t>
  </si>
  <si>
    <t>2/13. javaslat</t>
  </si>
  <si>
    <t>Évfolyam összes óraszáma javasolt felosztásban</t>
  </si>
  <si>
    <t>Évfolyam összes óraszámaTTF-ben</t>
  </si>
  <si>
    <t>NAPPALI</t>
  </si>
  <si>
    <t>FELNŐTT</t>
  </si>
  <si>
    <t>ÉRETTSÉGI UTÁN</t>
  </si>
  <si>
    <t>Munkavállalói ismeretek</t>
  </si>
  <si>
    <r>
      <rPr>
        <b/>
        <sz val="9"/>
        <rFont val="Times New Roman"/>
        <family val="1"/>
      </rPr>
      <t>Munkavállalói ismeretek</t>
    </r>
  </si>
  <si>
    <r>
      <rPr>
        <sz val="9"/>
        <rFont val="Times New Roman"/>
        <family val="1"/>
      </rPr>
      <t>Álláskeresés</t>
    </r>
  </si>
  <si>
    <r>
      <rPr>
        <sz val="9"/>
        <rFont val="Times New Roman"/>
        <family val="1"/>
      </rPr>
      <t>Munkajogi alapismeretek</t>
    </r>
  </si>
  <si>
    <r>
      <rPr>
        <sz val="9"/>
        <rFont val="Times New Roman"/>
        <family val="1"/>
      </rPr>
      <t>Munkaviszony létesítése</t>
    </r>
  </si>
  <si>
    <r>
      <rPr>
        <sz val="9"/>
        <rFont val="Times New Roman"/>
        <family val="1"/>
      </rPr>
      <t>Munkanélküliség</t>
    </r>
  </si>
  <si>
    <r>
      <rPr>
        <sz val="9"/>
        <rFont val="Times New Roman"/>
        <family val="1"/>
      </rPr>
      <t>Munkavállalói idegen nyelv</t>
    </r>
  </si>
  <si>
    <r>
      <rPr>
        <b/>
        <sz val="9"/>
        <rFont val="Times New Roman"/>
        <family val="1"/>
      </rPr>
      <t>Munkavállalói idegen nyelv</t>
    </r>
  </si>
  <si>
    <r>
      <rPr>
        <sz val="9"/>
        <rFont val="Times New Roman"/>
        <family val="1"/>
      </rPr>
      <t>Az álláskeresés lépései, álláshirdetések</t>
    </r>
  </si>
  <si>
    <r>
      <rPr>
        <sz val="9"/>
        <rFont val="Times New Roman"/>
        <family val="1"/>
      </rPr>
      <t>Önéletrajz és motivációs levél</t>
    </r>
  </si>
  <si>
    <r>
      <rPr>
        <sz val="9"/>
        <rFont val="Times New Roman"/>
        <family val="1"/>
      </rPr>
      <t>„Small talk” – általános társalgás</t>
    </r>
  </si>
  <si>
    <r>
      <rPr>
        <sz val="9"/>
        <rFont val="Times New Roman"/>
        <family val="1"/>
      </rPr>
      <t>Állásinterjú</t>
    </r>
  </si>
  <si>
    <t>Építőipari közös ismeretek</t>
  </si>
  <si>
    <t>Építőipari alapismeretek</t>
  </si>
  <si>
    <r>
      <rPr>
        <sz val="9"/>
        <rFont val="Times New Roman"/>
        <family val="1"/>
      </rPr>
      <t>Az építőipar feladata, felosztása</t>
    </r>
  </si>
  <si>
    <r>
      <rPr>
        <sz val="9"/>
        <rFont val="Times New Roman"/>
        <family val="1"/>
      </rPr>
      <t>Az építési munkák sorrendje, az építési folyamat résztvevői</t>
    </r>
  </si>
  <si>
    <r>
      <rPr>
        <sz val="9"/>
        <rFont val="Times New Roman"/>
        <family val="1"/>
      </rPr>
      <t>Az építőipari szakmák és az építőipari feladatokhoz kapcsolódó szakmák tevé- kenységi köre</t>
    </r>
  </si>
  <si>
    <r>
      <rPr>
        <sz val="9"/>
        <rFont val="Times New Roman"/>
        <family val="1"/>
      </rPr>
      <t>Az épített környezet, a települések, a települési infrastruktúra</t>
    </r>
  </si>
  <si>
    <r>
      <rPr>
        <sz val="9"/>
        <rFont val="Times New Roman"/>
        <family val="1"/>
      </rPr>
      <t>Épületek, építmények csoportosítása, jellemzői, lakóépületek helyiségeinek, méreteinek, tájolásának ismerete</t>
    </r>
  </si>
  <si>
    <r>
      <rPr>
        <sz val="9"/>
        <rFont val="Times New Roman"/>
        <family val="1"/>
      </rPr>
      <t>Épületszerkezetek fogalma, rendeltetése, csoportosítása</t>
    </r>
  </si>
  <si>
    <r>
      <rPr>
        <sz val="9"/>
        <rFont val="Times New Roman"/>
        <family val="1"/>
      </rPr>
      <t>Építési technológiák, építési módok</t>
    </r>
  </si>
  <si>
    <r>
      <rPr>
        <sz val="9"/>
        <rFont val="Times New Roman"/>
        <family val="1"/>
      </rPr>
      <t>Az építőipar és a digitalizáció kapcsolata</t>
    </r>
  </si>
  <si>
    <t>Építőipari kivitelezési alapismeretek</t>
  </si>
  <si>
    <r>
      <rPr>
        <sz val="9"/>
        <rFont val="Times New Roman"/>
        <family val="1"/>
      </rPr>
      <t>Az építőipari munkáknál használt anyagok ismerete</t>
    </r>
  </si>
  <si>
    <r>
      <rPr>
        <sz val="9"/>
        <rFont val="Times New Roman"/>
        <family val="1"/>
      </rPr>
      <t>Szerszámok, eszközök, gépek ismerete és alkalmazása</t>
    </r>
  </si>
  <si>
    <r>
      <rPr>
        <sz val="9"/>
        <rFont val="Times New Roman"/>
        <family val="1"/>
      </rPr>
      <t>Építőipari alapfeladatok készítése</t>
    </r>
  </si>
  <si>
    <r>
      <rPr>
        <sz val="9"/>
        <rFont val="Times New Roman"/>
        <family val="1"/>
      </rPr>
      <t>Dokumentáció és prezentáció</t>
    </r>
  </si>
  <si>
    <t>Építőipari rajzi alapismeretek</t>
  </si>
  <si>
    <t>Rajzi alapfogalmak</t>
  </si>
  <si>
    <t>Műszaki rajzok készítése</t>
  </si>
  <si>
    <t>Szabadkézi rajzok készítése</t>
  </si>
  <si>
    <t>Munka- és környezetvédelem</t>
  </si>
  <si>
    <t>Munkavédelmi általános ismeretek Álta- lános munkavédelmi ismeretek</t>
  </si>
  <si>
    <t>Tűzvédelem</t>
  </si>
  <si>
    <t>Környezetvédelem</t>
  </si>
  <si>
    <t>A munkavédelem építőipari vonatkozásai</t>
  </si>
  <si>
    <r>
      <rPr>
        <sz val="9"/>
        <rFont val="Times New Roman"/>
        <family val="1"/>
      </rPr>
      <t>Tanulási terület összóraszáma</t>
    </r>
  </si>
  <si>
    <t>Ácsszerkezetek</t>
  </si>
  <si>
    <t>Az ács szakma eszközei</t>
  </si>
  <si>
    <t>Az ács szakma anyagai</t>
  </si>
  <si>
    <t>Fakötések</t>
  </si>
  <si>
    <t>Tetőidomok</t>
  </si>
  <si>
    <t>Fedélszerkezetek I.</t>
  </si>
  <si>
    <t>Fedélszerkezetek II.</t>
  </si>
  <si>
    <t>Ácsszerkezetek készítése</t>
  </si>
  <si>
    <t>Állványok</t>
  </si>
  <si>
    <t>Állványok készítése</t>
  </si>
  <si>
    <t>Zsaluzatok, Dúcolások</t>
  </si>
  <si>
    <t>Zsaluzatok, dúcolások</t>
  </si>
  <si>
    <t>Zsaluzatok, dúcolások készítése</t>
  </si>
  <si>
    <t>Tetőfedések alapjai</t>
  </si>
  <si>
    <t>Tetőfedési abc</t>
  </si>
  <si>
    <t>Tetőfedések készítése</t>
  </si>
  <si>
    <t>Egybefüggő szakmai gyakorlat: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</si>
</sst>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6"/>
      <color theme="4" tint="-0.499984740745262"/>
      <name val="Times New Roman"/>
      <family val="2"/>
    </font>
    <font>
      <b/>
      <sz val="9"/>
      <color rgb="FF000000"/>
      <name val="Times New Roman"/>
      <family val="2"/>
    </font>
    <font>
      <b/>
      <sz val="9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b/>
      <sz val="9"/>
      <color theme="4" tint="-0.49998474074526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b/>
      <sz val="10"/>
      <name val="Times New Roman"/>
      <family val="2"/>
    </font>
    <font>
      <b/>
      <sz val="9"/>
      <color rgb="FFFF0000"/>
      <name val="Times New Roman"/>
      <family val="2"/>
    </font>
    <font>
      <sz val="10"/>
      <name val="Times New Roman"/>
      <family val="2"/>
    </font>
    <font>
      <sz val="10"/>
      <name val="Calibri"/>
      <family val="2"/>
      <charset val="238"/>
      <scheme val="minor"/>
    </font>
    <font>
      <sz val="9"/>
      <color rgb="FF000000"/>
      <name val="Times New Roman"/>
      <family val="2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Times New Roman"/>
      <family val="2"/>
    </font>
    <font>
      <sz val="9"/>
      <color rgb="FFFF0000"/>
      <name val="Times New Roman"/>
      <family val="2"/>
    </font>
    <font>
      <b/>
      <sz val="10"/>
      <name val="Times New Roman"/>
      <family val="1"/>
      <charset val="238"/>
    </font>
    <font>
      <sz val="10"/>
      <color rgb="FFFF0000"/>
      <name val="Times New Roman"/>
      <family val="2"/>
    </font>
    <font>
      <sz val="10"/>
      <color theme="4" tint="-0.499984740745262"/>
      <name val="Times New Roman"/>
      <family val="2"/>
    </font>
    <font>
      <sz val="10"/>
      <color theme="4" tint="-0.49998474074526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546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  <fill>
      <patternFill patternType="solid">
        <fgColor rgb="FFF1F1F1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B050"/>
      </left>
      <right style="thin">
        <color rgb="FF000000"/>
      </right>
      <top style="thick">
        <color rgb="FF00B05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B050"/>
      </top>
      <bottom style="thin">
        <color rgb="FF000000"/>
      </bottom>
      <diagonal/>
    </border>
    <border>
      <left style="thin">
        <color rgb="FF000000"/>
      </left>
      <right/>
      <top style="thick">
        <color rgb="FF00B050"/>
      </top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ck">
        <color rgb="FF00B05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B05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B05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B050"/>
      </left>
      <right style="thin">
        <color rgb="FF000000"/>
      </right>
      <top style="thin">
        <color rgb="FF000000"/>
      </top>
      <bottom style="thick">
        <color rgb="FF00B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B050"/>
      </bottom>
      <diagonal/>
    </border>
    <border>
      <left style="thin">
        <color rgb="FF000000"/>
      </left>
      <right/>
      <top style="thin">
        <color rgb="FF000000"/>
      </top>
      <bottom style="thick">
        <color rgb="FF00B05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 style="thick">
        <color rgb="FF00B050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49" fontId="5" fillId="0" borderId="6" xfId="0" applyNumberFormat="1" applyFont="1" applyBorder="1" applyAlignment="1">
      <alignment horizontal="center" vertical="center" textRotation="90" wrapText="1"/>
    </xf>
    <xf numFmtId="49" fontId="5" fillId="0" borderId="3" xfId="0" applyNumberFormat="1" applyFont="1" applyBorder="1" applyAlignment="1">
      <alignment horizontal="center" vertical="center" textRotation="90" wrapText="1"/>
    </xf>
    <xf numFmtId="1" fontId="8" fillId="2" borderId="7" xfId="0" applyNumberFormat="1" applyFont="1" applyFill="1" applyBorder="1" applyAlignment="1">
      <alignment horizontal="center" vertical="center" wrapText="1" shrinkToFit="1"/>
    </xf>
    <xf numFmtId="1" fontId="8" fillId="2" borderId="8" xfId="0" applyNumberFormat="1" applyFont="1" applyFill="1" applyBorder="1" applyAlignment="1">
      <alignment horizontal="center" vertical="center" wrapText="1" shrinkToFit="1"/>
    </xf>
    <xf numFmtId="1" fontId="8" fillId="2" borderId="9" xfId="0" applyNumberFormat="1" applyFont="1" applyFill="1" applyBorder="1" applyAlignment="1">
      <alignment horizontal="center" vertical="center" wrapText="1" shrinkToFit="1"/>
    </xf>
    <xf numFmtId="1" fontId="9" fillId="2" borderId="10" xfId="0" applyNumberFormat="1" applyFont="1" applyFill="1" applyBorder="1" applyAlignment="1">
      <alignment horizontal="center" vertical="top" wrapText="1" shrinkToFit="1"/>
    </xf>
    <xf numFmtId="1" fontId="9" fillId="2" borderId="7" xfId="0" applyNumberFormat="1" applyFont="1" applyFill="1" applyBorder="1" applyAlignment="1">
      <alignment horizontal="center" vertical="top" wrapText="1" shrinkToFit="1"/>
    </xf>
    <xf numFmtId="1" fontId="10" fillId="2" borderId="11" xfId="0" applyNumberFormat="1" applyFont="1" applyFill="1" applyBorder="1" applyAlignment="1">
      <alignment horizontal="center" vertical="center" wrapText="1" shrinkToFit="1"/>
    </xf>
    <xf numFmtId="1" fontId="10" fillId="2" borderId="12" xfId="0" applyNumberFormat="1" applyFont="1" applyFill="1" applyBorder="1" applyAlignment="1">
      <alignment horizontal="center" vertical="center" wrapText="1" shrinkToFit="1"/>
    </xf>
    <xf numFmtId="1" fontId="12" fillId="2" borderId="16" xfId="0" applyNumberFormat="1" applyFont="1" applyFill="1" applyBorder="1" applyAlignment="1">
      <alignment horizontal="center" vertical="center" wrapText="1" shrinkToFit="1"/>
    </xf>
    <xf numFmtId="1" fontId="11" fillId="2" borderId="17" xfId="0" applyNumberFormat="1" applyFont="1" applyFill="1" applyBorder="1" applyAlignment="1">
      <alignment horizontal="center" vertical="center" wrapText="1" shrinkToFit="1"/>
    </xf>
    <xf numFmtId="1" fontId="10" fillId="2" borderId="1" xfId="0" applyNumberFormat="1" applyFont="1" applyFill="1" applyBorder="1" applyAlignment="1">
      <alignment horizontal="center" vertical="center" wrapText="1" shrinkToFit="1"/>
    </xf>
    <xf numFmtId="1" fontId="11" fillId="2" borderId="18" xfId="0" applyNumberFormat="1" applyFont="1" applyFill="1" applyBorder="1" applyAlignment="1">
      <alignment horizontal="center" vertical="center" wrapText="1" shrinkToFit="1"/>
    </xf>
    <xf numFmtId="1" fontId="12" fillId="2" borderId="19" xfId="0" applyNumberFormat="1" applyFont="1" applyFill="1" applyBorder="1" applyAlignment="1">
      <alignment horizontal="center" vertical="center" wrapText="1" shrinkToFit="1"/>
    </xf>
    <xf numFmtId="1" fontId="12" fillId="2" borderId="1" xfId="0" applyNumberFormat="1" applyFont="1" applyFill="1" applyBorder="1" applyAlignment="1">
      <alignment horizontal="center" vertical="center" wrapText="1" shrinkToFit="1"/>
    </xf>
    <xf numFmtId="0" fontId="13" fillId="4" borderId="21" xfId="0" applyFont="1" applyFill="1" applyBorder="1" applyAlignment="1">
      <alignment horizontal="left" vertical="center" wrapText="1"/>
    </xf>
    <xf numFmtId="1" fontId="15" fillId="5" borderId="22" xfId="0" applyNumberFormat="1" applyFont="1" applyFill="1" applyBorder="1" applyAlignment="1">
      <alignment horizontal="center" vertical="center" shrinkToFit="1"/>
    </xf>
    <xf numFmtId="1" fontId="15" fillId="4" borderId="23" xfId="0" applyNumberFormat="1" applyFont="1" applyFill="1" applyBorder="1" applyAlignment="1">
      <alignment horizontal="center" vertical="center" shrinkToFit="1"/>
    </xf>
    <xf numFmtId="1" fontId="15" fillId="4" borderId="24" xfId="0" applyNumberFormat="1" applyFont="1" applyFill="1" applyBorder="1" applyAlignment="1">
      <alignment horizontal="center" vertical="center" shrinkToFit="1"/>
    </xf>
    <xf numFmtId="1" fontId="15" fillId="5" borderId="23" xfId="0" applyNumberFormat="1" applyFont="1" applyFill="1" applyBorder="1" applyAlignment="1">
      <alignment horizontal="center" vertical="center" shrinkToFit="1"/>
    </xf>
    <xf numFmtId="1" fontId="15" fillId="4" borderId="25" xfId="0" applyNumberFormat="1" applyFont="1" applyFill="1" applyBorder="1" applyAlignment="1">
      <alignment horizontal="center" vertical="center" shrinkToFit="1"/>
    </xf>
    <xf numFmtId="1" fontId="9" fillId="4" borderId="26" xfId="0" applyNumberFormat="1" applyFont="1" applyFill="1" applyBorder="1" applyAlignment="1">
      <alignment horizontal="center" vertical="center" shrinkToFit="1"/>
    </xf>
    <xf numFmtId="1" fontId="15" fillId="5" borderId="27" xfId="0" applyNumberFormat="1" applyFont="1" applyFill="1" applyBorder="1" applyAlignment="1">
      <alignment horizontal="center" vertical="center" shrinkToFit="1"/>
    </xf>
    <xf numFmtId="1" fontId="15" fillId="4" borderId="27" xfId="0" applyNumberFormat="1" applyFont="1" applyFill="1" applyBorder="1" applyAlignment="1">
      <alignment horizontal="center" vertical="center" shrinkToFit="1"/>
    </xf>
    <xf numFmtId="1" fontId="9" fillId="4" borderId="27" xfId="0" applyNumberFormat="1" applyFont="1" applyFill="1" applyBorder="1" applyAlignment="1">
      <alignment horizontal="center" vertical="center" shrinkToFit="1"/>
    </xf>
    <xf numFmtId="1" fontId="10" fillId="5" borderId="27" xfId="0" applyNumberFormat="1" applyFont="1" applyFill="1" applyBorder="1" applyAlignment="1">
      <alignment horizontal="center" vertical="center" shrinkToFit="1"/>
    </xf>
    <xf numFmtId="1" fontId="16" fillId="4" borderId="27" xfId="0" applyNumberFormat="1" applyFont="1" applyFill="1" applyBorder="1" applyAlignment="1">
      <alignment horizontal="center" vertical="center" shrinkToFit="1"/>
    </xf>
    <xf numFmtId="1" fontId="16" fillId="4" borderId="28" xfId="0" applyNumberFormat="1" applyFont="1" applyFill="1" applyBorder="1" applyAlignment="1">
      <alignment horizontal="center" vertical="center" shrinkToFit="1"/>
    </xf>
    <xf numFmtId="1" fontId="9" fillId="4" borderId="29" xfId="0" applyNumberFormat="1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top" wrapText="1"/>
    </xf>
    <xf numFmtId="1" fontId="17" fillId="6" borderId="31" xfId="0" applyNumberFormat="1" applyFont="1" applyFill="1" applyBorder="1" applyAlignment="1">
      <alignment horizontal="center" vertical="center" shrinkToFit="1"/>
    </xf>
    <xf numFmtId="1" fontId="17" fillId="6" borderId="32" xfId="0" applyNumberFormat="1" applyFont="1" applyFill="1" applyBorder="1" applyAlignment="1">
      <alignment horizontal="center" vertical="center" shrinkToFit="1"/>
    </xf>
    <xf numFmtId="1" fontId="17" fillId="6" borderId="32" xfId="0" applyNumberFormat="1" applyFont="1" applyFill="1" applyBorder="1" applyAlignment="1">
      <alignment horizontal="center" vertical="top" shrinkToFit="1"/>
    </xf>
    <xf numFmtId="1" fontId="17" fillId="6" borderId="30" xfId="0" applyNumberFormat="1" applyFont="1" applyFill="1" applyBorder="1" applyAlignment="1">
      <alignment horizontal="center" vertical="top" shrinkToFit="1"/>
    </xf>
    <xf numFmtId="0" fontId="18" fillId="6" borderId="32" xfId="0" applyFont="1" applyFill="1" applyBorder="1" applyAlignment="1">
      <alignment horizontal="center" wrapText="1"/>
    </xf>
    <xf numFmtId="0" fontId="18" fillId="6" borderId="32" xfId="0" applyFont="1" applyFill="1" applyBorder="1" applyAlignment="1">
      <alignment horizontal="left" wrapText="1"/>
    </xf>
    <xf numFmtId="0" fontId="18" fillId="6" borderId="33" xfId="0" applyFont="1" applyFill="1" applyBorder="1" applyAlignment="1">
      <alignment horizontal="left" wrapText="1"/>
    </xf>
    <xf numFmtId="1" fontId="19" fillId="0" borderId="34" xfId="0" applyNumberFormat="1" applyFont="1" applyBorder="1" applyAlignment="1">
      <alignment horizontal="center" vertical="center" shrinkToFit="1"/>
    </xf>
    <xf numFmtId="164" fontId="15" fillId="6" borderId="27" xfId="0" applyNumberFormat="1" applyFont="1" applyFill="1" applyBorder="1" applyAlignment="1">
      <alignment horizontal="center" vertical="center" shrinkToFit="1"/>
    </xf>
    <xf numFmtId="164" fontId="17" fillId="6" borderId="32" xfId="0" applyNumberFormat="1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wrapText="1"/>
    </xf>
    <xf numFmtId="0" fontId="20" fillId="6" borderId="32" xfId="0" applyFont="1" applyFill="1" applyBorder="1" applyAlignment="1">
      <alignment horizontal="center" wrapText="1"/>
    </xf>
    <xf numFmtId="0" fontId="1" fillId="6" borderId="32" xfId="0" applyFont="1" applyFill="1" applyBorder="1" applyAlignment="1">
      <alignment horizontal="center" wrapText="1"/>
    </xf>
    <xf numFmtId="0" fontId="1" fillId="6" borderId="32" xfId="0" applyFont="1" applyFill="1" applyBorder="1" applyAlignment="1">
      <alignment horizontal="left" wrapText="1"/>
    </xf>
    <xf numFmtId="0" fontId="1" fillId="6" borderId="35" xfId="0" applyFont="1" applyFill="1" applyBorder="1" applyAlignment="1">
      <alignment horizontal="left" wrapText="1"/>
    </xf>
    <xf numFmtId="1" fontId="19" fillId="0" borderId="36" xfId="0" applyNumberFormat="1" applyFont="1" applyBorder="1" applyAlignment="1">
      <alignment horizontal="center" vertical="center" shrinkToFit="1"/>
    </xf>
    <xf numFmtId="1" fontId="21" fillId="6" borderId="32" xfId="0" applyNumberFormat="1" applyFont="1" applyFill="1" applyBorder="1" applyAlignment="1">
      <alignment horizontal="center" vertical="center" shrinkToFit="1"/>
    </xf>
    <xf numFmtId="1" fontId="22" fillId="6" borderId="32" xfId="0" applyNumberFormat="1" applyFont="1" applyFill="1" applyBorder="1" applyAlignment="1">
      <alignment horizontal="center" vertical="center" shrinkToFit="1"/>
    </xf>
    <xf numFmtId="1" fontId="22" fillId="6" borderId="32" xfId="0" applyNumberFormat="1" applyFont="1" applyFill="1" applyBorder="1" applyAlignment="1">
      <alignment horizontal="center" vertical="top" shrinkToFit="1"/>
    </xf>
    <xf numFmtId="1" fontId="15" fillId="5" borderId="38" xfId="0" applyNumberFormat="1" applyFont="1" applyFill="1" applyBorder="1" applyAlignment="1">
      <alignment horizontal="center" vertical="center" shrinkToFit="1"/>
    </xf>
    <xf numFmtId="1" fontId="15" fillId="4" borderId="21" xfId="0" applyNumberFormat="1" applyFont="1" applyFill="1" applyBorder="1" applyAlignment="1">
      <alignment horizontal="center" vertical="center" shrinkToFit="1"/>
    </xf>
    <xf numFmtId="1" fontId="15" fillId="4" borderId="39" xfId="0" applyNumberFormat="1" applyFont="1" applyFill="1" applyBorder="1" applyAlignment="1">
      <alignment horizontal="center" vertical="center" shrinkToFi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left" wrapText="1"/>
    </xf>
    <xf numFmtId="0" fontId="18" fillId="6" borderId="32" xfId="0" applyFont="1" applyFill="1" applyBorder="1" applyAlignment="1">
      <alignment horizontal="center" vertical="center" wrapText="1"/>
    </xf>
    <xf numFmtId="1" fontId="17" fillId="6" borderId="33" xfId="0" applyNumberFormat="1" applyFont="1" applyFill="1" applyBorder="1" applyAlignment="1">
      <alignment horizontal="center" vertical="top" shrinkToFit="1"/>
    </xf>
    <xf numFmtId="0" fontId="0" fillId="0" borderId="34" xfId="0" applyBorder="1" applyAlignment="1">
      <alignment horizontal="left" wrapText="1"/>
    </xf>
    <xf numFmtId="1" fontId="15" fillId="6" borderId="27" xfId="0" applyNumberFormat="1" applyFont="1" applyFill="1" applyBorder="1" applyAlignment="1">
      <alignment horizontal="center" vertical="center" shrinkToFit="1"/>
    </xf>
    <xf numFmtId="1" fontId="19" fillId="0" borderId="32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left" wrapText="1"/>
    </xf>
    <xf numFmtId="0" fontId="20" fillId="6" borderId="32" xfId="0" applyFont="1" applyFill="1" applyBorder="1" applyAlignment="1">
      <alignment horizontal="left" wrapText="1"/>
    </xf>
    <xf numFmtId="0" fontId="14" fillId="4" borderId="21" xfId="0" applyFont="1" applyFill="1" applyBorder="1" applyAlignment="1">
      <alignment horizontal="left" vertical="center" wrapText="1"/>
    </xf>
    <xf numFmtId="1" fontId="16" fillId="5" borderId="27" xfId="0" applyNumberFormat="1" applyFont="1" applyFill="1" applyBorder="1" applyAlignment="1">
      <alignment horizontal="center" vertical="center" shrinkToFit="1"/>
    </xf>
    <xf numFmtId="1" fontId="16" fillId="5" borderId="28" xfId="0" applyNumberFormat="1" applyFont="1" applyFill="1" applyBorder="1" applyAlignment="1">
      <alignment horizontal="center" vertical="center" shrinkToFit="1"/>
    </xf>
    <xf numFmtId="1" fontId="17" fillId="6" borderId="32" xfId="0" applyNumberFormat="1" applyFont="1" applyFill="1" applyBorder="1" applyAlignment="1">
      <alignment horizontal="right" vertical="top" indent="2" shrinkToFit="1"/>
    </xf>
    <xf numFmtId="1" fontId="17" fillId="6" borderId="30" xfId="0" applyNumberFormat="1" applyFont="1" applyFill="1" applyBorder="1" applyAlignment="1">
      <alignment horizontal="right" vertical="top" indent="2" shrinkToFit="1"/>
    </xf>
    <xf numFmtId="1" fontId="22" fillId="6" borderId="32" xfId="0" applyNumberFormat="1" applyFont="1" applyFill="1" applyBorder="1" applyAlignment="1">
      <alignment horizontal="right" vertical="top" indent="2" shrinkToFit="1"/>
    </xf>
    <xf numFmtId="1" fontId="17" fillId="6" borderId="32" xfId="0" applyNumberFormat="1" applyFont="1" applyFill="1" applyBorder="1" applyAlignment="1">
      <alignment horizontal="right" vertical="center" shrinkToFit="1"/>
    </xf>
    <xf numFmtId="1" fontId="22" fillId="6" borderId="32" xfId="0" applyNumberFormat="1" applyFont="1" applyFill="1" applyBorder="1" applyAlignment="1">
      <alignment horizontal="right" vertical="center" shrinkToFit="1"/>
    </xf>
    <xf numFmtId="1" fontId="23" fillId="6" borderId="31" xfId="0" applyNumberFormat="1" applyFont="1" applyFill="1" applyBorder="1" applyAlignment="1">
      <alignment horizontal="center" vertical="center" shrinkToFit="1"/>
    </xf>
    <xf numFmtId="1" fontId="12" fillId="6" borderId="32" xfId="0" applyNumberFormat="1" applyFont="1" applyFill="1" applyBorder="1" applyAlignment="1">
      <alignment horizontal="center" vertical="center" shrinkToFit="1"/>
    </xf>
    <xf numFmtId="0" fontId="3" fillId="8" borderId="40" xfId="0" applyFont="1" applyFill="1" applyBorder="1" applyAlignment="1">
      <alignment horizontal="left" vertical="top" wrapText="1"/>
    </xf>
    <xf numFmtId="1" fontId="23" fillId="8" borderId="31" xfId="0" applyNumberFormat="1" applyFont="1" applyFill="1" applyBorder="1" applyAlignment="1">
      <alignment horizontal="center" vertical="center" shrinkToFit="1"/>
    </xf>
    <xf numFmtId="1" fontId="23" fillId="8" borderId="32" xfId="0" applyNumberFormat="1" applyFont="1" applyFill="1" applyBorder="1" applyAlignment="1">
      <alignment horizontal="center" vertical="top" shrinkToFit="1"/>
    </xf>
    <xf numFmtId="1" fontId="24" fillId="8" borderId="32" xfId="0" applyNumberFormat="1" applyFont="1" applyFill="1" applyBorder="1" applyAlignment="1">
      <alignment horizontal="center" vertical="top" shrinkToFit="1"/>
    </xf>
    <xf numFmtId="1" fontId="24" fillId="8" borderId="32" xfId="0" applyNumberFormat="1" applyFont="1" applyFill="1" applyBorder="1" applyAlignment="1">
      <alignment horizontal="right" vertical="top" indent="2" shrinkToFit="1"/>
    </xf>
    <xf numFmtId="1" fontId="17" fillId="8" borderId="32" xfId="0" applyNumberFormat="1" applyFont="1" applyFill="1" applyBorder="1" applyAlignment="1">
      <alignment horizontal="center" vertical="top" shrinkToFit="1"/>
    </xf>
    <xf numFmtId="1" fontId="17" fillId="8" borderId="33" xfId="0" applyNumberFormat="1" applyFont="1" applyFill="1" applyBorder="1" applyAlignment="1">
      <alignment horizontal="center" vertical="top" shrinkToFit="1"/>
    </xf>
    <xf numFmtId="1" fontId="19" fillId="9" borderId="34" xfId="0" applyNumberFormat="1" applyFont="1" applyFill="1" applyBorder="1" applyAlignment="1">
      <alignment horizontal="center" vertical="center" shrinkToFit="1"/>
    </xf>
    <xf numFmtId="164" fontId="15" fillId="2" borderId="27" xfId="0" applyNumberFormat="1" applyFont="1" applyFill="1" applyBorder="1" applyAlignment="1">
      <alignment horizontal="center" vertical="center" shrinkToFit="1"/>
    </xf>
    <xf numFmtId="1" fontId="17" fillId="8" borderId="32" xfId="0" applyNumberFormat="1" applyFont="1" applyFill="1" applyBorder="1" applyAlignment="1">
      <alignment horizontal="right" vertical="top" indent="2" shrinkToFit="1"/>
    </xf>
    <xf numFmtId="1" fontId="19" fillId="9" borderId="36" xfId="0" applyNumberFormat="1" applyFont="1" applyFill="1" applyBorder="1" applyAlignment="1">
      <alignment horizontal="center" vertical="center" shrinkToFit="1"/>
    </xf>
    <xf numFmtId="1" fontId="22" fillId="8" borderId="32" xfId="0" applyNumberFormat="1" applyFont="1" applyFill="1" applyBorder="1" applyAlignment="1">
      <alignment horizontal="center" vertical="center" shrinkToFit="1"/>
    </xf>
    <xf numFmtId="1" fontId="22" fillId="8" borderId="32" xfId="0" applyNumberFormat="1" applyFont="1" applyFill="1" applyBorder="1" applyAlignment="1">
      <alignment horizontal="right" vertical="top" indent="2" shrinkToFit="1"/>
    </xf>
    <xf numFmtId="1" fontId="19" fillId="8" borderId="32" xfId="0" applyNumberFormat="1" applyFont="1" applyFill="1" applyBorder="1" applyAlignment="1">
      <alignment horizontal="center" vertical="center" shrinkToFit="1"/>
    </xf>
    <xf numFmtId="1" fontId="22" fillId="8" borderId="32" xfId="0" applyNumberFormat="1" applyFont="1" applyFill="1" applyBorder="1" applyAlignment="1">
      <alignment horizontal="center" vertical="top" shrinkToFit="1"/>
    </xf>
    <xf numFmtId="1" fontId="22" fillId="8" borderId="35" xfId="0" applyNumberFormat="1" applyFont="1" applyFill="1" applyBorder="1" applyAlignment="1">
      <alignment horizontal="right" vertical="top" indent="2" shrinkToFit="1"/>
    </xf>
    <xf numFmtId="0" fontId="18" fillId="6" borderId="32" xfId="0" applyFont="1" applyFill="1" applyBorder="1" applyAlignment="1">
      <alignment horizontal="left" vertical="center" wrapText="1"/>
    </xf>
    <xf numFmtId="0" fontId="18" fillId="6" borderId="30" xfId="0" applyFont="1" applyFill="1" applyBorder="1" applyAlignment="1">
      <alignment horizontal="left" vertical="center" wrapText="1"/>
    </xf>
    <xf numFmtId="1" fontId="17" fillId="6" borderId="32" xfId="0" applyNumberFormat="1" applyFont="1" applyFill="1" applyBorder="1" applyAlignment="1">
      <alignment horizontal="left" vertical="top" indent="2" shrinkToFit="1"/>
    </xf>
    <xf numFmtId="0" fontId="18" fillId="6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" fontId="19" fillId="0" borderId="32" xfId="0" applyNumberFormat="1" applyFont="1" applyBorder="1" applyAlignment="1">
      <alignment horizontal="center" vertical="top" shrinkToFit="1"/>
    </xf>
    <xf numFmtId="1" fontId="22" fillId="6" borderId="35" xfId="0" applyNumberFormat="1" applyFont="1" applyFill="1" applyBorder="1" applyAlignment="1">
      <alignment horizontal="left" vertical="top" indent="2" shrinkToFit="1"/>
    </xf>
    <xf numFmtId="0" fontId="1" fillId="6" borderId="32" xfId="0" applyFont="1" applyFill="1" applyBorder="1" applyAlignment="1">
      <alignment horizontal="left" vertical="center" wrapText="1"/>
    </xf>
    <xf numFmtId="0" fontId="18" fillId="6" borderId="33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1" fontId="17" fillId="6" borderId="33" xfId="0" applyNumberFormat="1" applyFont="1" applyFill="1" applyBorder="1" applyAlignment="1">
      <alignment horizontal="center" vertical="center" shrinkToFit="1"/>
    </xf>
    <xf numFmtId="0" fontId="1" fillId="6" borderId="32" xfId="0" applyFont="1" applyFill="1" applyBorder="1" applyAlignment="1">
      <alignment horizontal="center" vertical="center" wrapText="1"/>
    </xf>
    <xf numFmtId="1" fontId="22" fillId="6" borderId="35" xfId="0" applyNumberFormat="1" applyFont="1" applyFill="1" applyBorder="1" applyAlignment="1">
      <alignment horizontal="center" vertical="center" shrinkToFit="1"/>
    </xf>
    <xf numFmtId="1" fontId="17" fillId="8" borderId="31" xfId="0" applyNumberFormat="1" applyFont="1" applyFill="1" applyBorder="1" applyAlignment="1">
      <alignment horizontal="center" vertical="center" shrinkToFit="1"/>
    </xf>
    <xf numFmtId="1" fontId="17" fillId="8" borderId="32" xfId="0" applyNumberFormat="1" applyFont="1" applyFill="1" applyBorder="1" applyAlignment="1">
      <alignment horizontal="left" vertical="top" indent="2" shrinkToFit="1"/>
    </xf>
    <xf numFmtId="1" fontId="17" fillId="8" borderId="30" xfId="0" applyNumberFormat="1" applyFont="1" applyFill="1" applyBorder="1" applyAlignment="1">
      <alignment horizontal="left" vertical="top" indent="2" shrinkToFit="1"/>
    </xf>
    <xf numFmtId="1" fontId="17" fillId="8" borderId="32" xfId="0" applyNumberFormat="1" applyFont="1" applyFill="1" applyBorder="1" applyAlignment="1">
      <alignment horizontal="center" vertical="center" shrinkToFit="1"/>
    </xf>
    <xf numFmtId="1" fontId="19" fillId="8" borderId="34" xfId="0" applyNumberFormat="1" applyFont="1" applyFill="1" applyBorder="1" applyAlignment="1">
      <alignment horizontal="center" vertical="center" shrinkToFit="1"/>
    </xf>
    <xf numFmtId="1" fontId="15" fillId="2" borderId="27" xfId="0" applyNumberFormat="1" applyFont="1" applyFill="1" applyBorder="1" applyAlignment="1">
      <alignment horizontal="center" vertical="center" shrinkToFit="1"/>
    </xf>
    <xf numFmtId="1" fontId="19" fillId="8" borderId="32" xfId="0" applyNumberFormat="1" applyFont="1" applyFill="1" applyBorder="1" applyAlignment="1">
      <alignment horizontal="center" vertical="top" shrinkToFit="1"/>
    </xf>
    <xf numFmtId="1" fontId="22" fillId="8" borderId="32" xfId="0" applyNumberFormat="1" applyFont="1" applyFill="1" applyBorder="1" applyAlignment="1">
      <alignment horizontal="left" vertical="top" indent="2" shrinkToFit="1"/>
    </xf>
    <xf numFmtId="1" fontId="22" fillId="8" borderId="35" xfId="0" applyNumberFormat="1" applyFont="1" applyFill="1" applyBorder="1" applyAlignment="1">
      <alignment horizontal="left" vertical="top" indent="2" shrinkToFit="1"/>
    </xf>
    <xf numFmtId="1" fontId="19" fillId="8" borderId="36" xfId="0" applyNumberFormat="1" applyFont="1" applyFill="1" applyBorder="1" applyAlignment="1">
      <alignment horizontal="center" vertical="center" shrinkToFit="1"/>
    </xf>
    <xf numFmtId="1" fontId="19" fillId="9" borderId="32" xfId="0" applyNumberFormat="1" applyFont="1" applyFill="1" applyBorder="1" applyAlignment="1">
      <alignment horizontal="center" vertical="top" shrinkToFit="1"/>
    </xf>
    <xf numFmtId="1" fontId="21" fillId="6" borderId="32" xfId="0" applyNumberFormat="1" applyFont="1" applyFill="1" applyBorder="1" applyAlignment="1">
      <alignment horizontal="center" vertical="top" shrinkToFit="1"/>
    </xf>
    <xf numFmtId="1" fontId="17" fillId="2" borderId="32" xfId="0" applyNumberFormat="1" applyFont="1" applyFill="1" applyBorder="1" applyAlignment="1">
      <alignment horizontal="left" vertical="top" indent="2" shrinkToFit="1"/>
    </xf>
    <xf numFmtId="1" fontId="17" fillId="8" borderId="30" xfId="0" applyNumberFormat="1" applyFont="1" applyFill="1" applyBorder="1" applyAlignment="1">
      <alignment horizontal="center" vertical="center" shrinkToFit="1"/>
    </xf>
    <xf numFmtId="1" fontId="17" fillId="8" borderId="33" xfId="0" applyNumberFormat="1" applyFont="1" applyFill="1" applyBorder="1" applyAlignment="1">
      <alignment horizontal="center" vertical="center" shrinkToFit="1"/>
    </xf>
    <xf numFmtId="1" fontId="22" fillId="8" borderId="35" xfId="0" applyNumberFormat="1" applyFont="1" applyFill="1" applyBorder="1" applyAlignment="1">
      <alignment horizontal="center" vertical="center" shrinkToFit="1"/>
    </xf>
    <xf numFmtId="1" fontId="25" fillId="0" borderId="42" xfId="0" applyNumberFormat="1" applyFont="1" applyBorder="1" applyAlignment="1">
      <alignment horizontal="center" vertical="center" shrinkToFit="1"/>
    </xf>
    <xf numFmtId="1" fontId="24" fillId="0" borderId="43" xfId="0" applyNumberFormat="1" applyFont="1" applyBorder="1" applyAlignment="1">
      <alignment horizontal="left" vertical="top" indent="2" shrinkToFit="1"/>
    </xf>
    <xf numFmtId="1" fontId="24" fillId="0" borderId="44" xfId="0" applyNumberFormat="1" applyFont="1" applyBorder="1" applyAlignment="1">
      <alignment horizontal="left" vertical="top" indent="2" shrinkToFit="1"/>
    </xf>
    <xf numFmtId="1" fontId="23" fillId="0" borderId="43" xfId="0" applyNumberFormat="1" applyFont="1" applyBorder="1" applyAlignment="1">
      <alignment horizontal="center" vertical="top" shrinkToFit="1"/>
    </xf>
    <xf numFmtId="1" fontId="17" fillId="0" borderId="43" xfId="0" applyNumberFormat="1" applyFont="1" applyBorder="1" applyAlignment="1">
      <alignment horizontal="center" vertical="top" shrinkToFit="1"/>
    </xf>
    <xf numFmtId="1" fontId="17" fillId="0" borderId="43" xfId="0" applyNumberFormat="1" applyFont="1" applyBorder="1" applyAlignment="1">
      <alignment horizontal="left" vertical="top" indent="2" shrinkToFit="1"/>
    </xf>
    <xf numFmtId="0" fontId="26" fillId="0" borderId="43" xfId="0" applyFont="1" applyBorder="1" applyAlignment="1">
      <alignment horizontal="left" wrapText="1"/>
    </xf>
    <xf numFmtId="0" fontId="27" fillId="0" borderId="43" xfId="0" applyFont="1" applyBorder="1" applyAlignment="1">
      <alignment horizontal="left" wrapText="1"/>
    </xf>
    <xf numFmtId="0" fontId="27" fillId="0" borderId="45" xfId="0" applyFont="1" applyBorder="1" applyAlignment="1">
      <alignment horizontal="left" wrapText="1"/>
    </xf>
    <xf numFmtId="1" fontId="19" fillId="0" borderId="46" xfId="0" applyNumberFormat="1" applyFont="1" applyBorder="1" applyAlignment="1">
      <alignment horizontal="center" vertical="center" shrinkToFit="1"/>
    </xf>
    <xf numFmtId="1" fontId="21" fillId="0" borderId="47" xfId="0" applyNumberFormat="1" applyFont="1" applyBorder="1" applyAlignment="1">
      <alignment horizontal="left" vertical="top" indent="2" shrinkToFit="1"/>
    </xf>
    <xf numFmtId="1" fontId="22" fillId="0" borderId="47" xfId="0" applyNumberFormat="1" applyFont="1" applyBorder="1" applyAlignment="1">
      <alignment horizontal="left" vertical="top" indent="2" shrinkToFit="1"/>
    </xf>
    <xf numFmtId="1" fontId="19" fillId="0" borderId="47" xfId="0" applyNumberFormat="1" applyFont="1" applyBorder="1" applyAlignment="1">
      <alignment horizontal="center" vertical="top" shrinkToFit="1"/>
    </xf>
    <xf numFmtId="1" fontId="21" fillId="0" borderId="47" xfId="0" applyNumberFormat="1" applyFont="1" applyBorder="1" applyAlignment="1">
      <alignment horizontal="center" vertical="top" shrinkToFit="1"/>
    </xf>
    <xf numFmtId="1" fontId="22" fillId="0" borderId="47" xfId="0" applyNumberFormat="1" applyFont="1" applyBorder="1" applyAlignment="1">
      <alignment horizontal="center" vertical="top" shrinkToFit="1"/>
    </xf>
    <xf numFmtId="1" fontId="22" fillId="0" borderId="48" xfId="0" applyNumberFormat="1" applyFont="1" applyBorder="1" applyAlignment="1">
      <alignment horizontal="left" vertical="top" indent="2" shrinkToFit="1"/>
    </xf>
    <xf numFmtId="1" fontId="19" fillId="0" borderId="49" xfId="0" applyNumberFormat="1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textRotation="90" wrapText="1"/>
    </xf>
    <xf numFmtId="0" fontId="13" fillId="0" borderId="27" xfId="0" applyFont="1" applyBorder="1" applyAlignment="1">
      <alignment horizontal="center" vertical="center" textRotation="90" wrapText="1"/>
    </xf>
    <xf numFmtId="0" fontId="3" fillId="10" borderId="30" xfId="0" applyFont="1" applyFill="1" applyBorder="1" applyAlignment="1">
      <alignment horizontal="left" vertical="top" wrapText="1"/>
    </xf>
    <xf numFmtId="0" fontId="3" fillId="10" borderId="41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27" xfId="0" applyFont="1" applyFill="1" applyBorder="1" applyAlignment="1">
      <alignment horizontal="center" vertical="center" textRotation="90" wrapText="1"/>
    </xf>
    <xf numFmtId="0" fontId="3" fillId="3" borderId="37" xfId="0" applyFont="1" applyFill="1" applyBorder="1" applyAlignment="1">
      <alignment horizontal="center" vertical="center" textRotation="90" wrapText="1"/>
    </xf>
    <xf numFmtId="0" fontId="13" fillId="7" borderId="37" xfId="0" applyFont="1" applyFill="1" applyBorder="1" applyAlignment="1">
      <alignment horizontal="center" vertical="center" textRotation="90" wrapText="1"/>
    </xf>
    <xf numFmtId="0" fontId="13" fillId="7" borderId="20" xfId="0" applyFont="1" applyFill="1" applyBorder="1" applyAlignment="1">
      <alignment horizontal="center" vertical="center" textRotation="90" wrapText="1"/>
    </xf>
    <xf numFmtId="0" fontId="13" fillId="7" borderId="27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1" fontId="11" fillId="2" borderId="12" xfId="0" applyNumberFormat="1" applyFont="1" applyFill="1" applyBorder="1" applyAlignment="1">
      <alignment horizontal="center" vertical="center" wrapText="1" shrinkToFit="1"/>
    </xf>
    <xf numFmtId="1" fontId="11" fillId="2" borderId="13" xfId="0" applyNumberFormat="1" applyFont="1" applyFill="1" applyBorder="1" applyAlignment="1">
      <alignment horizontal="center" vertical="center" wrapText="1" shrinkToFit="1"/>
    </xf>
    <xf numFmtId="1" fontId="11" fillId="2" borderId="14" xfId="0" applyNumberFormat="1" applyFont="1" applyFill="1" applyBorder="1" applyAlignment="1">
      <alignment horizontal="center" vertical="center" wrapText="1" shrinkToFit="1"/>
    </xf>
    <xf numFmtId="1" fontId="11" fillId="2" borderId="15" xfId="0" applyNumberFormat="1" applyFont="1" applyFill="1" applyBorder="1" applyAlignment="1">
      <alignment horizontal="center" vertical="center" wrapText="1" shrinkToFi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F8BF-C292-4F87-8F00-279B60921796}">
  <dimension ref="A1:AH65"/>
  <sheetViews>
    <sheetView tabSelected="1" workbookViewId="0">
      <selection activeCell="K10" sqref="K10"/>
    </sheetView>
  </sheetViews>
  <sheetFormatPr defaultRowHeight="15" x14ac:dyDescent="0.25"/>
  <cols>
    <col min="2" max="2" width="32.85546875" customWidth="1"/>
    <col min="3" max="3" width="8.140625" bestFit="1" customWidth="1"/>
    <col min="4" max="4" width="7.140625" customWidth="1"/>
    <col min="5" max="5" width="7.28515625" customWidth="1"/>
    <col min="6" max="6" width="5.7109375" customWidth="1"/>
    <col min="8" max="8" width="7.42578125" customWidth="1"/>
    <col min="9" max="9" width="8" customWidth="1"/>
    <col min="10" max="10" width="7.140625" customWidth="1"/>
    <col min="12" max="12" width="7.85546875" customWidth="1"/>
    <col min="13" max="13" width="7.7109375" customWidth="1"/>
    <col min="14" max="14" width="8.140625" customWidth="1"/>
  </cols>
  <sheetData>
    <row r="1" spans="1:34" ht="16.5" thickBot="1" x14ac:dyDescent="0.3">
      <c r="A1" s="1" t="s">
        <v>0</v>
      </c>
    </row>
    <row r="2" spans="1:34" ht="87.75" customHeight="1" thickTop="1" x14ac:dyDescent="0.25">
      <c r="A2" s="152" t="s">
        <v>1</v>
      </c>
      <c r="B2" s="153"/>
      <c r="C2" s="2" t="s">
        <v>2</v>
      </c>
      <c r="D2" s="3" t="s">
        <v>3</v>
      </c>
      <c r="E2" s="3" t="s">
        <v>4</v>
      </c>
      <c r="F2" s="4" t="s">
        <v>5</v>
      </c>
      <c r="G2" s="2" t="s">
        <v>6</v>
      </c>
      <c r="H2" s="3" t="s">
        <v>3</v>
      </c>
      <c r="I2" s="3" t="s">
        <v>4</v>
      </c>
      <c r="J2" s="3" t="s">
        <v>5</v>
      </c>
      <c r="K2" s="2" t="s">
        <v>7</v>
      </c>
      <c r="L2" s="3" t="s">
        <v>3</v>
      </c>
      <c r="M2" s="3" t="s">
        <v>4</v>
      </c>
      <c r="N2" s="5" t="s">
        <v>5</v>
      </c>
      <c r="O2" s="6" t="s">
        <v>8</v>
      </c>
      <c r="P2" s="2" t="s">
        <v>9</v>
      </c>
      <c r="Q2" s="3" t="s">
        <v>3</v>
      </c>
      <c r="R2" s="3" t="s">
        <v>4</v>
      </c>
      <c r="S2" s="3" t="s">
        <v>5</v>
      </c>
      <c r="T2" s="7" t="s">
        <v>10</v>
      </c>
      <c r="U2" s="2" t="s">
        <v>11</v>
      </c>
      <c r="V2" s="3" t="s">
        <v>3</v>
      </c>
      <c r="W2" s="3" t="s">
        <v>4</v>
      </c>
      <c r="X2" s="5" t="s">
        <v>5</v>
      </c>
      <c r="Y2" s="6" t="s">
        <v>12</v>
      </c>
      <c r="Z2" s="2" t="s">
        <v>13</v>
      </c>
      <c r="AA2" s="3" t="s">
        <v>3</v>
      </c>
      <c r="AB2" s="3" t="s">
        <v>4</v>
      </c>
      <c r="AC2" s="3" t="s">
        <v>5</v>
      </c>
      <c r="AD2" s="7" t="s">
        <v>14</v>
      </c>
      <c r="AE2" s="2" t="s">
        <v>15</v>
      </c>
      <c r="AF2" s="3" t="s">
        <v>3</v>
      </c>
      <c r="AG2" s="3" t="s">
        <v>4</v>
      </c>
      <c r="AH2" s="5" t="s">
        <v>5</v>
      </c>
    </row>
    <row r="3" spans="1:34" ht="31.5" customHeight="1" x14ac:dyDescent="0.25">
      <c r="A3" s="154" t="s">
        <v>16</v>
      </c>
      <c r="B3" s="155"/>
      <c r="C3" s="8">
        <f t="shared" ref="C3:N3" si="0">C5+C10+C15+C24+C29+C33+C39+C46+C49+C51+C54+C56+C59+C61</f>
        <v>576</v>
      </c>
      <c r="D3" s="8">
        <f t="shared" si="0"/>
        <v>234</v>
      </c>
      <c r="E3" s="8">
        <f t="shared" si="0"/>
        <v>342</v>
      </c>
      <c r="F3" s="9">
        <f t="shared" si="0"/>
        <v>0</v>
      </c>
      <c r="G3" s="8">
        <f>G5+G10+G15+G24+G29+G33+G39+G46+G49+G51+G54+G56+G59+G61</f>
        <v>936</v>
      </c>
      <c r="H3" s="8">
        <f t="shared" si="0"/>
        <v>324</v>
      </c>
      <c r="I3" s="8">
        <f t="shared" si="0"/>
        <v>0</v>
      </c>
      <c r="J3" s="8">
        <f t="shared" si="0"/>
        <v>612</v>
      </c>
      <c r="K3" s="8">
        <f t="shared" si="0"/>
        <v>806</v>
      </c>
      <c r="L3" s="8">
        <f t="shared" si="0"/>
        <v>279</v>
      </c>
      <c r="M3" s="8">
        <f t="shared" si="0"/>
        <v>0</v>
      </c>
      <c r="N3" s="10">
        <f t="shared" si="0"/>
        <v>527</v>
      </c>
      <c r="O3" s="11"/>
      <c r="P3" s="8">
        <f>P5+P10+P15+P24+P29+P33+P39+P46+P49+P51+P54+P56+P59+P61</f>
        <v>470</v>
      </c>
      <c r="Q3" s="8">
        <f>Q5+Q10+Q15+Q24+Q29+Q33+Q39+Q46+Q49+Q51+Q54+Q56+Q59+Q61</f>
        <v>150</v>
      </c>
      <c r="R3" s="8">
        <f>R5+R10+R15+R24+R29+R33+R39+R46+R49+R51+R54+R56+R59+R61</f>
        <v>320</v>
      </c>
      <c r="S3" s="8">
        <f>S5+S10+S15+S24+S29+S33+S39+S46+S49+S51+S54+S56+S59+S61</f>
        <v>0</v>
      </c>
      <c r="T3" s="12"/>
      <c r="U3" s="8">
        <f>U5+U10+U15+U24+U29+U33+U39+U46+U49+U51+U54+U56+U59+U61</f>
        <v>348</v>
      </c>
      <c r="V3" s="8">
        <f>V5+V10+V15+V24+V29+V33+V39+V46+V49+V51+V54+V56+V59+V61</f>
        <v>116</v>
      </c>
      <c r="W3" s="8">
        <f>W5+W10+W15+W24+W29+W33+W39+W46+W49+W51+W54+W56+W59+W61</f>
        <v>232</v>
      </c>
      <c r="X3" s="10">
        <f>X5+X10+X15+X24+X29+X33+X39+X46+X49+X51+X54+X56+X59+X61</f>
        <v>0</v>
      </c>
      <c r="Y3" s="11"/>
      <c r="Z3" s="8">
        <f>Z5+Z10+Z15+Z24+Z29+Z33+Z39+Z46+Z49+Z51+Z54+Z56+Z59+Z61</f>
        <v>1174</v>
      </c>
      <c r="AA3" s="8">
        <f>AA5+AA10+AA15+AA24+AA29+AA33+AA39+AA46+AA49+AA51+AA54+AA56+AA59+AA61</f>
        <v>450</v>
      </c>
      <c r="AB3" s="8">
        <f>AB5+AB10+AB15+AB24+AB29+AB33+AB39+AB46+AB49+AB51+AB54+AB56+AB59+AB61</f>
        <v>342</v>
      </c>
      <c r="AC3" s="8">
        <f>AC5+AC10+AC15+AC24+AC29+AC33+AC39+AC46+AC49+AC51+AC54+AC56+AC59+AC61</f>
        <v>382</v>
      </c>
      <c r="AD3" s="12"/>
      <c r="AE3" s="8">
        <f>AE5+AE10+AE15+AE24+AE29+AE33+AE39+AE46+AE49+AE51+AE54+AE56+AE59+AE61</f>
        <v>878</v>
      </c>
      <c r="AF3" s="8">
        <f>AF5+AF10+AF15+AF24+AF29+AF33+AF39+AF46+AF49+AF51+AF54+AF56+AF59+AF61</f>
        <v>341</v>
      </c>
      <c r="AG3" s="8">
        <f>AG5+AG10+AG15+AG24+AG29+AG33+AG39+AG46+AG49+AG51+AG54+AG56+AG59+AG61</f>
        <v>0</v>
      </c>
      <c r="AH3" s="10">
        <f>AH5+AH10+AH15+AH24+AH29+AH33+AH39+AH46+AH49+AH51+AH54+AH56+AH59+AH61</f>
        <v>537</v>
      </c>
    </row>
    <row r="4" spans="1:34" ht="33.75" customHeight="1" thickBot="1" x14ac:dyDescent="0.3">
      <c r="A4" s="154" t="s">
        <v>17</v>
      </c>
      <c r="B4" s="155"/>
      <c r="C4" s="13" t="s">
        <v>18</v>
      </c>
      <c r="D4" s="156">
        <f>SUM(D3:F3)</f>
        <v>576</v>
      </c>
      <c r="E4" s="157"/>
      <c r="F4" s="158"/>
      <c r="G4" s="14" t="s">
        <v>18</v>
      </c>
      <c r="H4" s="156">
        <f>SUM(H3:J3)</f>
        <v>936</v>
      </c>
      <c r="I4" s="157"/>
      <c r="J4" s="158"/>
      <c r="K4" s="14" t="s">
        <v>18</v>
      </c>
      <c r="L4" s="156">
        <f>SUM(L3:N3)</f>
        <v>806</v>
      </c>
      <c r="M4" s="157"/>
      <c r="N4" s="159"/>
      <c r="O4" s="15" t="s">
        <v>19</v>
      </c>
      <c r="P4" s="15" t="s">
        <v>19</v>
      </c>
      <c r="Q4" s="16">
        <f>SUM(Q3:S3)</f>
        <v>470</v>
      </c>
      <c r="R4" s="16"/>
      <c r="S4" s="16"/>
      <c r="T4" s="17" t="s">
        <v>19</v>
      </c>
      <c r="U4" s="17" t="s">
        <v>19</v>
      </c>
      <c r="V4" s="16">
        <f>SUM(V3:X3)</f>
        <v>348</v>
      </c>
      <c r="W4" s="16"/>
      <c r="X4" s="18"/>
      <c r="Y4" s="15" t="s">
        <v>20</v>
      </c>
      <c r="Z4" s="19"/>
      <c r="AA4" s="16">
        <f>SUM(AA3:AC3)</f>
        <v>1174</v>
      </c>
      <c r="AB4" s="16"/>
      <c r="AC4" s="16"/>
      <c r="AD4" s="20" t="s">
        <v>20</v>
      </c>
      <c r="AE4" s="19"/>
      <c r="AF4" s="16">
        <f>SUM(AF3:AH3)</f>
        <v>878</v>
      </c>
      <c r="AG4" s="16"/>
      <c r="AH4" s="18"/>
    </row>
    <row r="5" spans="1:34" ht="15.75" thickTop="1" x14ac:dyDescent="0.25">
      <c r="A5" s="145" t="s">
        <v>21</v>
      </c>
      <c r="B5" s="21" t="s">
        <v>22</v>
      </c>
      <c r="C5" s="22">
        <f t="shared" ref="C5:N5" si="1">SUM(C6:C9)</f>
        <v>18</v>
      </c>
      <c r="D5" s="23">
        <f t="shared" si="1"/>
        <v>18</v>
      </c>
      <c r="E5" s="23">
        <f t="shared" si="1"/>
        <v>0</v>
      </c>
      <c r="F5" s="24">
        <f t="shared" si="1"/>
        <v>0</v>
      </c>
      <c r="G5" s="25">
        <f t="shared" si="1"/>
        <v>0</v>
      </c>
      <c r="H5" s="23">
        <f t="shared" si="1"/>
        <v>0</v>
      </c>
      <c r="I5" s="23">
        <f t="shared" si="1"/>
        <v>0</v>
      </c>
      <c r="J5" s="23">
        <f t="shared" si="1"/>
        <v>0</v>
      </c>
      <c r="K5" s="25">
        <f t="shared" si="1"/>
        <v>0</v>
      </c>
      <c r="L5" s="23">
        <f t="shared" si="1"/>
        <v>0</v>
      </c>
      <c r="M5" s="23">
        <f t="shared" si="1"/>
        <v>0</v>
      </c>
      <c r="N5" s="26">
        <f t="shared" si="1"/>
        <v>0</v>
      </c>
      <c r="O5" s="27">
        <v>18</v>
      </c>
      <c r="P5" s="28">
        <f>R5+S5+Q5</f>
        <v>2</v>
      </c>
      <c r="Q5" s="29">
        <f>SUM(Q6:Q9)</f>
        <v>2</v>
      </c>
      <c r="R5" s="29">
        <f>SUM(R6:R9)</f>
        <v>0</v>
      </c>
      <c r="S5" s="29">
        <f>SUM(S6:S9)</f>
        <v>0</v>
      </c>
      <c r="T5" s="30">
        <v>0</v>
      </c>
      <c r="U5" s="31">
        <f>SUM(U6:U9)</f>
        <v>0</v>
      </c>
      <c r="V5" s="32">
        <f>SUM(V6:V9)</f>
        <v>0</v>
      </c>
      <c r="W5" s="32">
        <f>SUM(W6:W9)</f>
        <v>0</v>
      </c>
      <c r="X5" s="33">
        <f>SUM(X6:X9)</f>
        <v>0</v>
      </c>
      <c r="Y5" s="34">
        <v>18</v>
      </c>
      <c r="Z5" s="31">
        <f>SUM(Z6:Z9)</f>
        <v>18</v>
      </c>
      <c r="AA5" s="32">
        <f>SUM(AA6:AA9)</f>
        <v>18</v>
      </c>
      <c r="AB5" s="32">
        <f>SUM(AB6:AB9)</f>
        <v>0</v>
      </c>
      <c r="AC5" s="32">
        <f>SUM(AC6:AC9)</f>
        <v>0</v>
      </c>
      <c r="AD5" s="30">
        <v>0</v>
      </c>
      <c r="AE5" s="31">
        <f>SUM(AE6:AE9)</f>
        <v>0</v>
      </c>
      <c r="AF5" s="32">
        <f>SUM(AF6:AF9)</f>
        <v>0</v>
      </c>
      <c r="AG5" s="32">
        <f>SUM(AG6:AG9)</f>
        <v>0</v>
      </c>
      <c r="AH5" s="33">
        <f>SUM(AH6:AH9)</f>
        <v>0</v>
      </c>
    </row>
    <row r="6" spans="1:34" x14ac:dyDescent="0.25">
      <c r="A6" s="146"/>
      <c r="B6" s="35" t="s">
        <v>23</v>
      </c>
      <c r="C6" s="36">
        <v>5</v>
      </c>
      <c r="D6" s="37">
        <v>5</v>
      </c>
      <c r="E6" s="38"/>
      <c r="F6" s="39"/>
      <c r="G6" s="40"/>
      <c r="H6" s="40"/>
      <c r="I6" s="41"/>
      <c r="J6" s="41"/>
      <c r="K6" s="41"/>
      <c r="L6" s="41"/>
      <c r="M6" s="41"/>
      <c r="N6" s="42"/>
      <c r="O6" s="43">
        <v>5</v>
      </c>
      <c r="P6" s="44">
        <f>R6+S6+Q6</f>
        <v>0.5</v>
      </c>
      <c r="Q6" s="45">
        <v>0.5</v>
      </c>
      <c r="R6" s="38"/>
      <c r="S6" s="38"/>
      <c r="T6" s="46"/>
      <c r="U6" s="47"/>
      <c r="V6" s="48"/>
      <c r="W6" s="49"/>
      <c r="X6" s="50"/>
      <c r="Y6" s="51">
        <v>5</v>
      </c>
      <c r="Z6" s="52">
        <v>5</v>
      </c>
      <c r="AA6" s="53">
        <v>5</v>
      </c>
      <c r="AB6" s="54"/>
      <c r="AC6" s="54"/>
      <c r="AD6" s="46"/>
      <c r="AE6" s="47"/>
      <c r="AF6" s="48"/>
      <c r="AG6" s="49"/>
      <c r="AH6" s="50"/>
    </row>
    <row r="7" spans="1:34" x14ac:dyDescent="0.25">
      <c r="A7" s="146"/>
      <c r="B7" s="35" t="s">
        <v>24</v>
      </c>
      <c r="C7" s="36">
        <v>5</v>
      </c>
      <c r="D7" s="37">
        <v>5</v>
      </c>
      <c r="E7" s="38"/>
      <c r="F7" s="39"/>
      <c r="G7" s="40"/>
      <c r="H7" s="40"/>
      <c r="I7" s="41"/>
      <c r="J7" s="41"/>
      <c r="K7" s="41"/>
      <c r="L7" s="41"/>
      <c r="M7" s="41"/>
      <c r="N7" s="42"/>
      <c r="O7" s="43">
        <v>5</v>
      </c>
      <c r="P7" s="44">
        <f t="shared" ref="P7:P63" si="2">R7+S7+Q7</f>
        <v>0.5</v>
      </c>
      <c r="Q7" s="45">
        <v>0.5</v>
      </c>
      <c r="R7" s="38"/>
      <c r="S7" s="38"/>
      <c r="T7" s="46"/>
      <c r="U7" s="47"/>
      <c r="V7" s="48"/>
      <c r="W7" s="49"/>
      <c r="X7" s="50"/>
      <c r="Y7" s="51">
        <v>5</v>
      </c>
      <c r="Z7" s="52">
        <v>5</v>
      </c>
      <c r="AA7" s="53">
        <v>5</v>
      </c>
      <c r="AB7" s="54"/>
      <c r="AC7" s="54"/>
      <c r="AD7" s="46"/>
      <c r="AE7" s="47"/>
      <c r="AF7" s="48"/>
      <c r="AG7" s="49"/>
      <c r="AH7" s="50"/>
    </row>
    <row r="8" spans="1:34" x14ac:dyDescent="0.25">
      <c r="A8" s="146"/>
      <c r="B8" s="35" t="s">
        <v>25</v>
      </c>
      <c r="C8" s="36">
        <v>5</v>
      </c>
      <c r="D8" s="37">
        <v>5</v>
      </c>
      <c r="E8" s="38"/>
      <c r="F8" s="39"/>
      <c r="G8" s="40"/>
      <c r="H8" s="40"/>
      <c r="I8" s="41"/>
      <c r="J8" s="41"/>
      <c r="K8" s="41"/>
      <c r="L8" s="41"/>
      <c r="M8" s="41"/>
      <c r="N8" s="42"/>
      <c r="O8" s="43">
        <v>5</v>
      </c>
      <c r="P8" s="44">
        <f t="shared" si="2"/>
        <v>0.5</v>
      </c>
      <c r="Q8" s="45">
        <v>0.5</v>
      </c>
      <c r="R8" s="38"/>
      <c r="S8" s="38"/>
      <c r="T8" s="46"/>
      <c r="U8" s="47"/>
      <c r="V8" s="48"/>
      <c r="W8" s="49"/>
      <c r="X8" s="50"/>
      <c r="Y8" s="51">
        <v>5</v>
      </c>
      <c r="Z8" s="52">
        <v>5</v>
      </c>
      <c r="AA8" s="53">
        <v>5</v>
      </c>
      <c r="AB8" s="54"/>
      <c r="AC8" s="54"/>
      <c r="AD8" s="46"/>
      <c r="AE8" s="47"/>
      <c r="AF8" s="48"/>
      <c r="AG8" s="49"/>
      <c r="AH8" s="50"/>
    </row>
    <row r="9" spans="1:34" x14ac:dyDescent="0.25">
      <c r="A9" s="147"/>
      <c r="B9" s="35" t="s">
        <v>26</v>
      </c>
      <c r="C9" s="36">
        <v>3</v>
      </c>
      <c r="D9" s="37">
        <v>3</v>
      </c>
      <c r="E9" s="38"/>
      <c r="F9" s="39"/>
      <c r="G9" s="40"/>
      <c r="H9" s="40"/>
      <c r="I9" s="41"/>
      <c r="J9" s="41"/>
      <c r="K9" s="41"/>
      <c r="L9" s="41"/>
      <c r="M9" s="41"/>
      <c r="N9" s="42"/>
      <c r="O9" s="43">
        <v>3</v>
      </c>
      <c r="P9" s="44">
        <f t="shared" si="2"/>
        <v>0.5</v>
      </c>
      <c r="Q9" s="45">
        <v>0.5</v>
      </c>
      <c r="R9" s="38"/>
      <c r="S9" s="38"/>
      <c r="T9" s="46"/>
      <c r="U9" s="47"/>
      <c r="V9" s="48"/>
      <c r="W9" s="49"/>
      <c r="X9" s="50"/>
      <c r="Y9" s="51">
        <v>3</v>
      </c>
      <c r="Z9" s="52">
        <v>3</v>
      </c>
      <c r="AA9" s="53">
        <v>3</v>
      </c>
      <c r="AB9" s="54"/>
      <c r="AC9" s="54"/>
      <c r="AD9" s="46"/>
      <c r="AE9" s="47"/>
      <c r="AF9" s="48"/>
      <c r="AG9" s="49"/>
      <c r="AH9" s="50"/>
    </row>
    <row r="10" spans="1:34" x14ac:dyDescent="0.25">
      <c r="A10" s="148" t="s">
        <v>27</v>
      </c>
      <c r="B10" s="21" t="s">
        <v>28</v>
      </c>
      <c r="C10" s="55">
        <f t="shared" ref="C10:J10" si="3">SUM(C11:C14)</f>
        <v>0</v>
      </c>
      <c r="D10" s="29">
        <f t="shared" si="3"/>
        <v>0</v>
      </c>
      <c r="E10" s="29">
        <f t="shared" si="3"/>
        <v>0</v>
      </c>
      <c r="F10" s="56">
        <f t="shared" si="3"/>
        <v>0</v>
      </c>
      <c r="G10" s="28">
        <f t="shared" si="3"/>
        <v>0</v>
      </c>
      <c r="H10" s="29">
        <f t="shared" si="3"/>
        <v>0</v>
      </c>
      <c r="I10" s="29">
        <f t="shared" si="3"/>
        <v>0</v>
      </c>
      <c r="J10" s="29">
        <f t="shared" si="3"/>
        <v>0</v>
      </c>
      <c r="K10" s="28">
        <f>L10+M10+N10</f>
        <v>62</v>
      </c>
      <c r="L10" s="29">
        <f>SUM(L11:L14)</f>
        <v>62</v>
      </c>
      <c r="M10" s="29">
        <f>SUM(M11:M14)</f>
        <v>0</v>
      </c>
      <c r="N10" s="57">
        <f>SUM(N11:N14)</f>
        <v>0</v>
      </c>
      <c r="O10" s="27">
        <v>0</v>
      </c>
      <c r="P10" s="28">
        <f t="shared" si="2"/>
        <v>0</v>
      </c>
      <c r="Q10" s="29">
        <f>SUM(Q11:Q14)</f>
        <v>0</v>
      </c>
      <c r="R10" s="29">
        <f>SUM(R11:R14)</f>
        <v>0</v>
      </c>
      <c r="S10" s="29">
        <f>SUM(S11:S14)</f>
        <v>0</v>
      </c>
      <c r="T10" s="30">
        <v>0</v>
      </c>
      <c r="U10" s="31">
        <f>SUM(U11:U14)</f>
        <v>8</v>
      </c>
      <c r="V10" s="32">
        <f>SUM(V11:V14)</f>
        <v>8</v>
      </c>
      <c r="W10" s="32">
        <f>SUM(W11:W14)</f>
        <v>0</v>
      </c>
      <c r="X10" s="33">
        <f>SUM(X11:X14)</f>
        <v>0</v>
      </c>
      <c r="Y10" s="34">
        <v>0</v>
      </c>
      <c r="Z10" s="31">
        <f>SUM(Z11:Z14)</f>
        <v>0</v>
      </c>
      <c r="AA10" s="32">
        <f>SUM(AA11:AA14)</f>
        <v>0</v>
      </c>
      <c r="AB10" s="32">
        <f>SUM(AB11:AB14)</f>
        <v>0</v>
      </c>
      <c r="AC10" s="32">
        <f>SUM(AC11:AC14)</f>
        <v>0</v>
      </c>
      <c r="AD10" s="30">
        <v>0</v>
      </c>
      <c r="AE10" s="31">
        <f>SUM(AE11:AE14)</f>
        <v>62</v>
      </c>
      <c r="AF10" s="32">
        <f>SUM(AF11:AF14)</f>
        <v>62</v>
      </c>
      <c r="AG10" s="32">
        <f>SUM(AG11:AG14)</f>
        <v>0</v>
      </c>
      <c r="AH10" s="33">
        <f>SUM(AH11:AH14)</f>
        <v>0</v>
      </c>
    </row>
    <row r="11" spans="1:34" x14ac:dyDescent="0.25">
      <c r="A11" s="146"/>
      <c r="B11" s="35" t="s">
        <v>29</v>
      </c>
      <c r="C11" s="58"/>
      <c r="D11" s="41"/>
      <c r="E11" s="41"/>
      <c r="F11" s="59"/>
      <c r="G11" s="40"/>
      <c r="H11" s="40"/>
      <c r="I11" s="41"/>
      <c r="J11" s="60"/>
      <c r="K11" s="37">
        <f>L11+M11+N11</f>
        <v>11</v>
      </c>
      <c r="L11" s="37">
        <v>11</v>
      </c>
      <c r="M11" s="38"/>
      <c r="N11" s="61"/>
      <c r="O11" s="62"/>
      <c r="P11" s="63">
        <f t="shared" si="2"/>
        <v>0</v>
      </c>
      <c r="Q11" s="41"/>
      <c r="R11" s="41"/>
      <c r="S11" s="41"/>
      <c r="T11" s="64">
        <v>11</v>
      </c>
      <c r="U11" s="52">
        <v>2</v>
      </c>
      <c r="V11" s="53">
        <v>2</v>
      </c>
      <c r="W11" s="49"/>
      <c r="X11" s="50"/>
      <c r="Y11" s="65"/>
      <c r="Z11" s="66"/>
      <c r="AA11" s="49"/>
      <c r="AB11" s="49"/>
      <c r="AC11" s="49"/>
      <c r="AD11" s="64">
        <v>11</v>
      </c>
      <c r="AE11" s="52">
        <v>11</v>
      </c>
      <c r="AF11" s="53">
        <v>11</v>
      </c>
      <c r="AG11" s="49"/>
      <c r="AH11" s="50"/>
    </row>
    <row r="12" spans="1:34" x14ac:dyDescent="0.25">
      <c r="A12" s="146"/>
      <c r="B12" s="35" t="s">
        <v>30</v>
      </c>
      <c r="C12" s="58"/>
      <c r="D12" s="41"/>
      <c r="E12" s="41"/>
      <c r="F12" s="59"/>
      <c r="G12" s="40"/>
      <c r="H12" s="40"/>
      <c r="I12" s="41"/>
      <c r="J12" s="60"/>
      <c r="K12" s="37">
        <f t="shared" ref="K12:K14" si="4">L12+M12+N12</f>
        <v>20</v>
      </c>
      <c r="L12" s="37">
        <v>20</v>
      </c>
      <c r="M12" s="38"/>
      <c r="N12" s="61"/>
      <c r="O12" s="62"/>
      <c r="P12" s="63">
        <f t="shared" si="2"/>
        <v>0</v>
      </c>
      <c r="Q12" s="41"/>
      <c r="R12" s="41"/>
      <c r="S12" s="41"/>
      <c r="T12" s="64">
        <v>20</v>
      </c>
      <c r="U12" s="52">
        <v>2</v>
      </c>
      <c r="V12" s="53">
        <v>2</v>
      </c>
      <c r="W12" s="49"/>
      <c r="X12" s="50"/>
      <c r="Y12" s="65"/>
      <c r="Z12" s="66"/>
      <c r="AA12" s="49"/>
      <c r="AB12" s="49"/>
      <c r="AC12" s="49"/>
      <c r="AD12" s="64">
        <v>20</v>
      </c>
      <c r="AE12" s="52">
        <v>20</v>
      </c>
      <c r="AF12" s="53">
        <v>20</v>
      </c>
      <c r="AG12" s="49"/>
      <c r="AH12" s="50"/>
    </row>
    <row r="13" spans="1:34" x14ac:dyDescent="0.25">
      <c r="A13" s="146"/>
      <c r="B13" s="35" t="s">
        <v>31</v>
      </c>
      <c r="C13" s="58"/>
      <c r="D13" s="41"/>
      <c r="E13" s="41"/>
      <c r="F13" s="59"/>
      <c r="G13" s="40"/>
      <c r="H13" s="40"/>
      <c r="I13" s="41"/>
      <c r="J13" s="60"/>
      <c r="K13" s="37">
        <f t="shared" si="4"/>
        <v>11</v>
      </c>
      <c r="L13" s="37">
        <v>11</v>
      </c>
      <c r="M13" s="38"/>
      <c r="N13" s="61"/>
      <c r="O13" s="62"/>
      <c r="P13" s="63">
        <f t="shared" si="2"/>
        <v>0</v>
      </c>
      <c r="Q13" s="41"/>
      <c r="R13" s="41"/>
      <c r="S13" s="41"/>
      <c r="T13" s="64">
        <v>11</v>
      </c>
      <c r="U13" s="52">
        <v>2</v>
      </c>
      <c r="V13" s="53">
        <v>2</v>
      </c>
      <c r="W13" s="49"/>
      <c r="X13" s="50"/>
      <c r="Y13" s="65"/>
      <c r="Z13" s="66"/>
      <c r="AA13" s="49"/>
      <c r="AB13" s="49"/>
      <c r="AC13" s="49"/>
      <c r="AD13" s="64">
        <v>11</v>
      </c>
      <c r="AE13" s="52">
        <v>11</v>
      </c>
      <c r="AF13" s="53">
        <v>11</v>
      </c>
      <c r="AG13" s="49"/>
      <c r="AH13" s="50"/>
    </row>
    <row r="14" spans="1:34" x14ac:dyDescent="0.25">
      <c r="A14" s="147"/>
      <c r="B14" s="35" t="s">
        <v>32</v>
      </c>
      <c r="C14" s="58"/>
      <c r="D14" s="41"/>
      <c r="E14" s="41"/>
      <c r="F14" s="59"/>
      <c r="G14" s="40"/>
      <c r="H14" s="40"/>
      <c r="I14" s="41"/>
      <c r="J14" s="60"/>
      <c r="K14" s="37">
        <f t="shared" si="4"/>
        <v>20</v>
      </c>
      <c r="L14" s="37">
        <v>20</v>
      </c>
      <c r="M14" s="38"/>
      <c r="N14" s="61"/>
      <c r="O14" s="62"/>
      <c r="P14" s="63">
        <f t="shared" si="2"/>
        <v>0</v>
      </c>
      <c r="Q14" s="41"/>
      <c r="R14" s="41"/>
      <c r="S14" s="41"/>
      <c r="T14" s="64">
        <v>20</v>
      </c>
      <c r="U14" s="52">
        <v>2</v>
      </c>
      <c r="V14" s="53">
        <v>2</v>
      </c>
      <c r="W14" s="49"/>
      <c r="X14" s="50"/>
      <c r="Y14" s="65"/>
      <c r="Z14" s="66"/>
      <c r="AA14" s="49"/>
      <c r="AB14" s="49"/>
      <c r="AC14" s="49"/>
      <c r="AD14" s="64">
        <v>20</v>
      </c>
      <c r="AE14" s="52">
        <v>20</v>
      </c>
      <c r="AF14" s="53">
        <v>20</v>
      </c>
      <c r="AG14" s="49"/>
      <c r="AH14" s="50"/>
    </row>
    <row r="15" spans="1:34" x14ac:dyDescent="0.25">
      <c r="A15" s="149" t="s">
        <v>33</v>
      </c>
      <c r="B15" s="67" t="s">
        <v>34</v>
      </c>
      <c r="C15" s="55">
        <f t="shared" ref="C15:N15" si="5">SUM(C16:C23)</f>
        <v>126</v>
      </c>
      <c r="D15" s="29">
        <f t="shared" si="5"/>
        <v>126</v>
      </c>
      <c r="E15" s="29">
        <f t="shared" si="5"/>
        <v>0</v>
      </c>
      <c r="F15" s="56">
        <f t="shared" si="5"/>
        <v>0</v>
      </c>
      <c r="G15" s="28">
        <f t="shared" si="5"/>
        <v>0</v>
      </c>
      <c r="H15" s="29">
        <f t="shared" si="5"/>
        <v>0</v>
      </c>
      <c r="I15" s="29">
        <f t="shared" si="5"/>
        <v>0</v>
      </c>
      <c r="J15" s="29">
        <f t="shared" si="5"/>
        <v>0</v>
      </c>
      <c r="K15" s="28">
        <f t="shared" si="5"/>
        <v>0</v>
      </c>
      <c r="L15" s="29">
        <f t="shared" si="5"/>
        <v>0</v>
      </c>
      <c r="M15" s="29">
        <f t="shared" si="5"/>
        <v>0</v>
      </c>
      <c r="N15" s="57">
        <f t="shared" si="5"/>
        <v>0</v>
      </c>
      <c r="O15" s="27">
        <v>126</v>
      </c>
      <c r="P15" s="28">
        <f t="shared" si="2"/>
        <v>24</v>
      </c>
      <c r="Q15" s="29">
        <f>SUM(Q16:Q23)</f>
        <v>24</v>
      </c>
      <c r="R15" s="29">
        <f>SUM(R16:R23)</f>
        <v>0</v>
      </c>
      <c r="S15" s="29">
        <f>SUM(S16:S23)</f>
        <v>0</v>
      </c>
      <c r="T15" s="30">
        <v>0</v>
      </c>
      <c r="U15" s="31">
        <f>SUM(U16:U23)</f>
        <v>0</v>
      </c>
      <c r="V15" s="68">
        <f>SUM(V16:V23)</f>
        <v>0</v>
      </c>
      <c r="W15" s="68">
        <f>SUM(W16:W23)</f>
        <v>0</v>
      </c>
      <c r="X15" s="69">
        <f>SUM(X16:X23)</f>
        <v>0</v>
      </c>
      <c r="Y15" s="34">
        <v>126</v>
      </c>
      <c r="Z15" s="31">
        <f>SUM(Z16:Z23)</f>
        <v>126</v>
      </c>
      <c r="AA15" s="32">
        <f>SUM(AA16:AA23)</f>
        <v>126</v>
      </c>
      <c r="AB15" s="32">
        <f>SUM(AB16:AB23)</f>
        <v>0</v>
      </c>
      <c r="AC15" s="32">
        <f>SUM(AC16:AC23)</f>
        <v>0</v>
      </c>
      <c r="AD15" s="30">
        <v>0</v>
      </c>
      <c r="AE15" s="31">
        <f>SUM(AE16:AE23)</f>
        <v>0</v>
      </c>
      <c r="AF15" s="68">
        <f>SUM(AF16:AF23)</f>
        <v>0</v>
      </c>
      <c r="AG15" s="68">
        <f>SUM(AG16:AG23)</f>
        <v>0</v>
      </c>
      <c r="AH15" s="69">
        <f>SUM(AH16:AH23)</f>
        <v>0</v>
      </c>
    </row>
    <row r="16" spans="1:34" x14ac:dyDescent="0.25">
      <c r="A16" s="150"/>
      <c r="B16" s="35" t="s">
        <v>35</v>
      </c>
      <c r="C16" s="36">
        <v>12</v>
      </c>
      <c r="D16" s="37">
        <v>12</v>
      </c>
      <c r="E16" s="38"/>
      <c r="F16" s="39"/>
      <c r="G16" s="40"/>
      <c r="H16" s="40"/>
      <c r="I16" s="41"/>
      <c r="J16" s="41"/>
      <c r="K16" s="41"/>
      <c r="L16" s="41"/>
      <c r="M16" s="41"/>
      <c r="N16" s="42"/>
      <c r="O16" s="43">
        <v>9</v>
      </c>
      <c r="P16" s="63">
        <f t="shared" si="2"/>
        <v>2</v>
      </c>
      <c r="Q16" s="37">
        <v>2</v>
      </c>
      <c r="R16" s="38"/>
      <c r="S16" s="38"/>
      <c r="T16" s="46"/>
      <c r="U16" s="47"/>
      <c r="V16" s="48"/>
      <c r="W16" s="49"/>
      <c r="X16" s="50"/>
      <c r="Y16" s="51">
        <v>9</v>
      </c>
      <c r="Z16" s="52">
        <v>9</v>
      </c>
      <c r="AA16" s="53">
        <v>9</v>
      </c>
      <c r="AB16" s="54"/>
      <c r="AC16" s="54"/>
      <c r="AD16" s="46"/>
      <c r="AE16" s="47"/>
      <c r="AF16" s="48"/>
      <c r="AG16" s="49"/>
      <c r="AH16" s="50"/>
    </row>
    <row r="17" spans="1:34" ht="24" x14ac:dyDescent="0.25">
      <c r="A17" s="150"/>
      <c r="B17" s="35" t="s">
        <v>36</v>
      </c>
      <c r="C17" s="36">
        <v>12</v>
      </c>
      <c r="D17" s="37">
        <v>12</v>
      </c>
      <c r="E17" s="38"/>
      <c r="F17" s="39"/>
      <c r="G17" s="40"/>
      <c r="H17" s="40"/>
      <c r="I17" s="41"/>
      <c r="J17" s="41"/>
      <c r="K17" s="41"/>
      <c r="L17" s="41"/>
      <c r="M17" s="41"/>
      <c r="N17" s="42"/>
      <c r="O17" s="43">
        <v>9</v>
      </c>
      <c r="P17" s="63">
        <f t="shared" si="2"/>
        <v>2</v>
      </c>
      <c r="Q17" s="37">
        <v>2</v>
      </c>
      <c r="R17" s="38"/>
      <c r="S17" s="38"/>
      <c r="T17" s="46"/>
      <c r="U17" s="47"/>
      <c r="V17" s="48"/>
      <c r="W17" s="49"/>
      <c r="X17" s="50"/>
      <c r="Y17" s="51">
        <v>9</v>
      </c>
      <c r="Z17" s="52">
        <v>9</v>
      </c>
      <c r="AA17" s="53">
        <v>9</v>
      </c>
      <c r="AB17" s="54"/>
      <c r="AC17" s="54"/>
      <c r="AD17" s="46"/>
      <c r="AE17" s="47"/>
      <c r="AF17" s="48"/>
      <c r="AG17" s="49"/>
      <c r="AH17" s="50"/>
    </row>
    <row r="18" spans="1:34" ht="36" x14ac:dyDescent="0.25">
      <c r="A18" s="150"/>
      <c r="B18" s="35" t="s">
        <v>37</v>
      </c>
      <c r="C18" s="36">
        <v>26</v>
      </c>
      <c r="D18" s="37">
        <v>26</v>
      </c>
      <c r="E18" s="38"/>
      <c r="F18" s="39"/>
      <c r="G18" s="40"/>
      <c r="H18" s="40"/>
      <c r="I18" s="41"/>
      <c r="J18" s="41"/>
      <c r="K18" s="41"/>
      <c r="L18" s="41"/>
      <c r="M18" s="41"/>
      <c r="N18" s="42"/>
      <c r="O18" s="43">
        <v>21</v>
      </c>
      <c r="P18" s="63">
        <f t="shared" si="2"/>
        <v>2</v>
      </c>
      <c r="Q18" s="37">
        <v>2</v>
      </c>
      <c r="R18" s="38"/>
      <c r="S18" s="38"/>
      <c r="T18" s="46"/>
      <c r="U18" s="47"/>
      <c r="V18" s="48"/>
      <c r="W18" s="49"/>
      <c r="X18" s="50"/>
      <c r="Y18" s="51">
        <v>21</v>
      </c>
      <c r="Z18" s="52">
        <v>21</v>
      </c>
      <c r="AA18" s="53">
        <v>21</v>
      </c>
      <c r="AB18" s="54"/>
      <c r="AC18" s="54"/>
      <c r="AD18" s="46"/>
      <c r="AE18" s="47"/>
      <c r="AF18" s="48"/>
      <c r="AG18" s="49"/>
      <c r="AH18" s="50"/>
    </row>
    <row r="19" spans="1:34" ht="24" x14ac:dyDescent="0.25">
      <c r="A19" s="150"/>
      <c r="B19" s="35" t="s">
        <v>38</v>
      </c>
      <c r="C19" s="36">
        <v>10</v>
      </c>
      <c r="D19" s="37">
        <v>10</v>
      </c>
      <c r="E19" s="38"/>
      <c r="F19" s="39"/>
      <c r="G19" s="40"/>
      <c r="H19" s="40"/>
      <c r="I19" s="41"/>
      <c r="J19" s="41"/>
      <c r="K19" s="41"/>
      <c r="L19" s="41"/>
      <c r="M19" s="41"/>
      <c r="N19" s="42"/>
      <c r="O19" s="43">
        <v>12</v>
      </c>
      <c r="P19" s="63">
        <f t="shared" si="2"/>
        <v>4</v>
      </c>
      <c r="Q19" s="37">
        <v>4</v>
      </c>
      <c r="R19" s="38"/>
      <c r="S19" s="38"/>
      <c r="T19" s="46"/>
      <c r="U19" s="47"/>
      <c r="V19" s="48"/>
      <c r="W19" s="49"/>
      <c r="X19" s="50"/>
      <c r="Y19" s="51">
        <v>12</v>
      </c>
      <c r="Z19" s="52">
        <v>12</v>
      </c>
      <c r="AA19" s="53">
        <v>12</v>
      </c>
      <c r="AB19" s="54"/>
      <c r="AC19" s="54"/>
      <c r="AD19" s="46"/>
      <c r="AE19" s="47"/>
      <c r="AF19" s="48"/>
      <c r="AG19" s="49"/>
      <c r="AH19" s="50"/>
    </row>
    <row r="20" spans="1:34" ht="36" x14ac:dyDescent="0.25">
      <c r="A20" s="150"/>
      <c r="B20" s="35" t="s">
        <v>39</v>
      </c>
      <c r="C20" s="36">
        <v>10</v>
      </c>
      <c r="D20" s="37">
        <v>10</v>
      </c>
      <c r="E20" s="38"/>
      <c r="F20" s="39"/>
      <c r="G20" s="40"/>
      <c r="H20" s="40"/>
      <c r="I20" s="41"/>
      <c r="J20" s="41"/>
      <c r="K20" s="41"/>
      <c r="L20" s="41"/>
      <c r="M20" s="41"/>
      <c r="N20" s="42"/>
      <c r="O20" s="43">
        <v>15</v>
      </c>
      <c r="P20" s="63">
        <f t="shared" si="2"/>
        <v>4</v>
      </c>
      <c r="Q20" s="37">
        <v>4</v>
      </c>
      <c r="R20" s="38"/>
      <c r="S20" s="38"/>
      <c r="T20" s="46"/>
      <c r="U20" s="47"/>
      <c r="V20" s="48"/>
      <c r="W20" s="49"/>
      <c r="X20" s="50"/>
      <c r="Y20" s="51">
        <v>15</v>
      </c>
      <c r="Z20" s="52">
        <v>15</v>
      </c>
      <c r="AA20" s="53">
        <v>15</v>
      </c>
      <c r="AB20" s="54"/>
      <c r="AC20" s="54"/>
      <c r="AD20" s="46"/>
      <c r="AE20" s="47"/>
      <c r="AF20" s="48"/>
      <c r="AG20" s="49"/>
      <c r="AH20" s="50"/>
    </row>
    <row r="21" spans="1:34" ht="24" x14ac:dyDescent="0.25">
      <c r="A21" s="150"/>
      <c r="B21" s="35" t="s">
        <v>40</v>
      </c>
      <c r="C21" s="36">
        <v>10</v>
      </c>
      <c r="D21" s="37">
        <v>10</v>
      </c>
      <c r="E21" s="38"/>
      <c r="F21" s="39"/>
      <c r="G21" s="40"/>
      <c r="H21" s="40"/>
      <c r="I21" s="41"/>
      <c r="J21" s="41"/>
      <c r="K21" s="41"/>
      <c r="L21" s="41"/>
      <c r="M21" s="41"/>
      <c r="N21" s="42"/>
      <c r="O21" s="43">
        <v>12</v>
      </c>
      <c r="P21" s="63">
        <f t="shared" si="2"/>
        <v>4</v>
      </c>
      <c r="Q21" s="37">
        <v>4</v>
      </c>
      <c r="R21" s="38"/>
      <c r="S21" s="38"/>
      <c r="T21" s="46"/>
      <c r="U21" s="47"/>
      <c r="V21" s="48"/>
      <c r="W21" s="49"/>
      <c r="X21" s="50"/>
      <c r="Y21" s="51">
        <v>12</v>
      </c>
      <c r="Z21" s="52">
        <v>12</v>
      </c>
      <c r="AA21" s="53">
        <v>12</v>
      </c>
      <c r="AB21" s="54"/>
      <c r="AC21" s="54"/>
      <c r="AD21" s="46"/>
      <c r="AE21" s="47"/>
      <c r="AF21" s="48"/>
      <c r="AG21" s="49"/>
      <c r="AH21" s="50"/>
    </row>
    <row r="22" spans="1:34" x14ac:dyDescent="0.25">
      <c r="A22" s="150"/>
      <c r="B22" s="35" t="s">
        <v>41</v>
      </c>
      <c r="C22" s="36">
        <v>10</v>
      </c>
      <c r="D22" s="37">
        <v>10</v>
      </c>
      <c r="E22" s="38"/>
      <c r="F22" s="39"/>
      <c r="G22" s="40"/>
      <c r="H22" s="40"/>
      <c r="I22" s="41"/>
      <c r="J22" s="41"/>
      <c r="K22" s="41"/>
      <c r="L22" s="41"/>
      <c r="M22" s="41"/>
      <c r="N22" s="42"/>
      <c r="O22" s="43">
        <v>12</v>
      </c>
      <c r="P22" s="63">
        <f t="shared" si="2"/>
        <v>4</v>
      </c>
      <c r="Q22" s="37">
        <v>4</v>
      </c>
      <c r="R22" s="38"/>
      <c r="S22" s="38"/>
      <c r="T22" s="46"/>
      <c r="U22" s="47"/>
      <c r="V22" s="48"/>
      <c r="W22" s="49"/>
      <c r="X22" s="50"/>
      <c r="Y22" s="51">
        <v>12</v>
      </c>
      <c r="Z22" s="52">
        <v>12</v>
      </c>
      <c r="AA22" s="53">
        <v>12</v>
      </c>
      <c r="AB22" s="54"/>
      <c r="AC22" s="54"/>
      <c r="AD22" s="46"/>
      <c r="AE22" s="47"/>
      <c r="AF22" s="48"/>
      <c r="AG22" s="49"/>
      <c r="AH22" s="50"/>
    </row>
    <row r="23" spans="1:34" x14ac:dyDescent="0.25">
      <c r="A23" s="150"/>
      <c r="B23" s="35" t="s">
        <v>42</v>
      </c>
      <c r="C23" s="36">
        <v>36</v>
      </c>
      <c r="D23" s="37">
        <v>36</v>
      </c>
      <c r="E23" s="70"/>
      <c r="F23" s="71"/>
      <c r="G23" s="40"/>
      <c r="H23" s="40"/>
      <c r="I23" s="41"/>
      <c r="J23" s="41"/>
      <c r="K23" s="41"/>
      <c r="L23" s="41"/>
      <c r="M23" s="41"/>
      <c r="N23" s="42"/>
      <c r="O23" s="43">
        <v>36</v>
      </c>
      <c r="P23" s="63">
        <f t="shared" si="2"/>
        <v>2</v>
      </c>
      <c r="Q23" s="37">
        <v>2</v>
      </c>
      <c r="R23" s="70"/>
      <c r="S23" s="70"/>
      <c r="T23" s="46"/>
      <c r="U23" s="47"/>
      <c r="V23" s="48"/>
      <c r="W23" s="49"/>
      <c r="X23" s="50"/>
      <c r="Y23" s="51">
        <v>36</v>
      </c>
      <c r="Z23" s="52">
        <v>36</v>
      </c>
      <c r="AA23" s="53">
        <v>36</v>
      </c>
      <c r="AB23" s="72"/>
      <c r="AC23" s="72"/>
      <c r="AD23" s="46"/>
      <c r="AE23" s="47"/>
      <c r="AF23" s="48"/>
      <c r="AG23" s="49"/>
      <c r="AH23" s="50"/>
    </row>
    <row r="24" spans="1:34" x14ac:dyDescent="0.25">
      <c r="A24" s="150"/>
      <c r="B24" s="21" t="s">
        <v>43</v>
      </c>
      <c r="C24" s="55">
        <f t="shared" ref="C24:N24" si="6">SUM(C25:C28)</f>
        <v>324</v>
      </c>
      <c r="D24" s="29">
        <f t="shared" si="6"/>
        <v>0</v>
      </c>
      <c r="E24" s="29">
        <f t="shared" si="6"/>
        <v>324</v>
      </c>
      <c r="F24" s="56">
        <f t="shared" si="6"/>
        <v>0</v>
      </c>
      <c r="G24" s="28">
        <f t="shared" si="6"/>
        <v>0</v>
      </c>
      <c r="H24" s="29">
        <f t="shared" si="6"/>
        <v>0</v>
      </c>
      <c r="I24" s="29">
        <f t="shared" si="6"/>
        <v>0</v>
      </c>
      <c r="J24" s="29">
        <f t="shared" si="6"/>
        <v>0</v>
      </c>
      <c r="K24" s="28">
        <f t="shared" si="6"/>
        <v>0</v>
      </c>
      <c r="L24" s="29">
        <f t="shared" si="6"/>
        <v>0</v>
      </c>
      <c r="M24" s="29">
        <f t="shared" si="6"/>
        <v>0</v>
      </c>
      <c r="N24" s="57">
        <f t="shared" si="6"/>
        <v>0</v>
      </c>
      <c r="O24" s="27">
        <v>324</v>
      </c>
      <c r="P24" s="28">
        <f t="shared" si="2"/>
        <v>58</v>
      </c>
      <c r="Q24" s="29">
        <f>SUM(Q25:Q28)</f>
        <v>0</v>
      </c>
      <c r="R24" s="29">
        <f>SUM(R25:R28)</f>
        <v>58</v>
      </c>
      <c r="S24" s="29">
        <f>SUM(S25:S28)</f>
        <v>0</v>
      </c>
      <c r="T24" s="30">
        <v>0</v>
      </c>
      <c r="U24" s="31">
        <f>SUM(U25:U28)</f>
        <v>0</v>
      </c>
      <c r="V24" s="32">
        <f>SUM(V25:V28)</f>
        <v>0</v>
      </c>
      <c r="W24" s="32">
        <f>SUM(W25:W28)</f>
        <v>0</v>
      </c>
      <c r="X24" s="33">
        <f>SUM(X25:X28)</f>
        <v>0</v>
      </c>
      <c r="Y24" s="34">
        <v>324</v>
      </c>
      <c r="Z24" s="31">
        <f>SUM(Z25:Z28)</f>
        <v>324</v>
      </c>
      <c r="AA24" s="32">
        <f>SUM(AA25:AA28)</f>
        <v>0</v>
      </c>
      <c r="AB24" s="32">
        <f>SUM(AB25:AB28)</f>
        <v>324</v>
      </c>
      <c r="AC24" s="32">
        <f>SUM(AC25:AC28)</f>
        <v>0</v>
      </c>
      <c r="AD24" s="30">
        <v>0</v>
      </c>
      <c r="AE24" s="31">
        <f>SUM(AE25:AE28)</f>
        <v>0</v>
      </c>
      <c r="AF24" s="32">
        <f>SUM(AF25:AF28)</f>
        <v>0</v>
      </c>
      <c r="AG24" s="32">
        <f>SUM(AG25:AG28)</f>
        <v>0</v>
      </c>
      <c r="AH24" s="33">
        <f>SUM(AH25:AH28)</f>
        <v>0</v>
      </c>
    </row>
    <row r="25" spans="1:34" ht="24" x14ac:dyDescent="0.25">
      <c r="A25" s="150"/>
      <c r="B25" s="35" t="s">
        <v>44</v>
      </c>
      <c r="C25" s="36">
        <v>36</v>
      </c>
      <c r="D25" s="38"/>
      <c r="E25" s="37">
        <v>36</v>
      </c>
      <c r="F25" s="71"/>
      <c r="G25" s="40"/>
      <c r="H25" s="40"/>
      <c r="I25" s="41"/>
      <c r="J25" s="41"/>
      <c r="K25" s="41"/>
      <c r="L25" s="41"/>
      <c r="M25" s="41"/>
      <c r="N25" s="42"/>
      <c r="O25" s="43">
        <v>36</v>
      </c>
      <c r="P25" s="63">
        <f t="shared" si="2"/>
        <v>12</v>
      </c>
      <c r="Q25" s="73"/>
      <c r="R25" s="37">
        <v>12</v>
      </c>
      <c r="S25" s="70"/>
      <c r="T25" s="46"/>
      <c r="U25" s="47"/>
      <c r="V25" s="48"/>
      <c r="W25" s="49"/>
      <c r="X25" s="50"/>
      <c r="Y25" s="51">
        <v>36</v>
      </c>
      <c r="Z25" s="52">
        <v>36</v>
      </c>
      <c r="AA25" s="74"/>
      <c r="AB25" s="53">
        <v>36</v>
      </c>
      <c r="AC25" s="72"/>
      <c r="AD25" s="46"/>
      <c r="AE25" s="47"/>
      <c r="AF25" s="48"/>
      <c r="AG25" s="49"/>
      <c r="AH25" s="50"/>
    </row>
    <row r="26" spans="1:34" ht="24" x14ac:dyDescent="0.25">
      <c r="A26" s="150"/>
      <c r="B26" s="35" t="s">
        <v>45</v>
      </c>
      <c r="C26" s="36">
        <v>24</v>
      </c>
      <c r="D26" s="38"/>
      <c r="E26" s="37">
        <v>24</v>
      </c>
      <c r="F26" s="71"/>
      <c r="G26" s="40"/>
      <c r="H26" s="40"/>
      <c r="I26" s="41"/>
      <c r="J26" s="41"/>
      <c r="K26" s="41"/>
      <c r="L26" s="41"/>
      <c r="M26" s="41"/>
      <c r="N26" s="42"/>
      <c r="O26" s="43">
        <v>24</v>
      </c>
      <c r="P26" s="63">
        <f t="shared" si="2"/>
        <v>12</v>
      </c>
      <c r="Q26" s="73"/>
      <c r="R26" s="37">
        <v>12</v>
      </c>
      <c r="S26" s="70"/>
      <c r="T26" s="46"/>
      <c r="U26" s="47"/>
      <c r="V26" s="48"/>
      <c r="W26" s="49"/>
      <c r="X26" s="50"/>
      <c r="Y26" s="51">
        <v>24</v>
      </c>
      <c r="Z26" s="52">
        <v>24</v>
      </c>
      <c r="AA26" s="74"/>
      <c r="AB26" s="53">
        <v>24</v>
      </c>
      <c r="AC26" s="72"/>
      <c r="AD26" s="46"/>
      <c r="AE26" s="47"/>
      <c r="AF26" s="48"/>
      <c r="AG26" s="49"/>
      <c r="AH26" s="50"/>
    </row>
    <row r="27" spans="1:34" x14ac:dyDescent="0.25">
      <c r="A27" s="150"/>
      <c r="B27" s="35" t="s">
        <v>46</v>
      </c>
      <c r="C27" s="36">
        <v>240</v>
      </c>
      <c r="D27" s="38"/>
      <c r="E27" s="37">
        <v>240</v>
      </c>
      <c r="F27" s="71"/>
      <c r="G27" s="40"/>
      <c r="H27" s="40"/>
      <c r="I27" s="41"/>
      <c r="J27" s="41"/>
      <c r="K27" s="41"/>
      <c r="L27" s="41"/>
      <c r="M27" s="41"/>
      <c r="N27" s="42"/>
      <c r="O27" s="43">
        <v>240</v>
      </c>
      <c r="P27" s="63">
        <f t="shared" si="2"/>
        <v>30</v>
      </c>
      <c r="Q27" s="73"/>
      <c r="R27" s="37">
        <v>30</v>
      </c>
      <c r="S27" s="70"/>
      <c r="T27" s="46"/>
      <c r="U27" s="47"/>
      <c r="V27" s="48"/>
      <c r="W27" s="49"/>
      <c r="X27" s="50"/>
      <c r="Y27" s="51">
        <v>240</v>
      </c>
      <c r="Z27" s="52">
        <v>240</v>
      </c>
      <c r="AA27" s="74"/>
      <c r="AB27" s="53">
        <v>240</v>
      </c>
      <c r="AC27" s="72"/>
      <c r="AD27" s="46"/>
      <c r="AE27" s="47"/>
      <c r="AF27" s="48"/>
      <c r="AG27" s="49"/>
      <c r="AH27" s="50"/>
    </row>
    <row r="28" spans="1:34" x14ac:dyDescent="0.25">
      <c r="A28" s="150"/>
      <c r="B28" s="35" t="s">
        <v>47</v>
      </c>
      <c r="C28" s="36">
        <v>24</v>
      </c>
      <c r="D28" s="38"/>
      <c r="E28" s="37">
        <v>24</v>
      </c>
      <c r="F28" s="71"/>
      <c r="G28" s="40"/>
      <c r="H28" s="40"/>
      <c r="I28" s="41"/>
      <c r="J28" s="41"/>
      <c r="K28" s="41"/>
      <c r="L28" s="41"/>
      <c r="M28" s="41"/>
      <c r="N28" s="42"/>
      <c r="O28" s="43">
        <v>24</v>
      </c>
      <c r="P28" s="63">
        <f t="shared" si="2"/>
        <v>4</v>
      </c>
      <c r="Q28" s="73"/>
      <c r="R28" s="37">
        <v>4</v>
      </c>
      <c r="S28" s="70"/>
      <c r="T28" s="46"/>
      <c r="U28" s="47"/>
      <c r="V28" s="48"/>
      <c r="W28" s="49"/>
      <c r="X28" s="50"/>
      <c r="Y28" s="51">
        <v>24</v>
      </c>
      <c r="Z28" s="52">
        <v>24</v>
      </c>
      <c r="AA28" s="74"/>
      <c r="AB28" s="53">
        <v>24</v>
      </c>
      <c r="AC28" s="72"/>
      <c r="AD28" s="46"/>
      <c r="AE28" s="47"/>
      <c r="AF28" s="48"/>
      <c r="AG28" s="49"/>
      <c r="AH28" s="50"/>
    </row>
    <row r="29" spans="1:34" x14ac:dyDescent="0.25">
      <c r="A29" s="150"/>
      <c r="B29" s="21" t="s">
        <v>48</v>
      </c>
      <c r="C29" s="55">
        <f t="shared" ref="C29:N29" si="7">SUM(C30:C32)</f>
        <v>72</v>
      </c>
      <c r="D29" s="29">
        <f t="shared" si="7"/>
        <v>72</v>
      </c>
      <c r="E29" s="29">
        <f t="shared" si="7"/>
        <v>0</v>
      </c>
      <c r="F29" s="56">
        <f t="shared" si="7"/>
        <v>0</v>
      </c>
      <c r="G29" s="28">
        <f t="shared" si="7"/>
        <v>0</v>
      </c>
      <c r="H29" s="29">
        <f t="shared" si="7"/>
        <v>0</v>
      </c>
      <c r="I29" s="29">
        <f t="shared" si="7"/>
        <v>0</v>
      </c>
      <c r="J29" s="29">
        <f t="shared" si="7"/>
        <v>0</v>
      </c>
      <c r="K29" s="28">
        <f t="shared" si="7"/>
        <v>0</v>
      </c>
      <c r="L29" s="29">
        <f t="shared" si="7"/>
        <v>0</v>
      </c>
      <c r="M29" s="29">
        <f t="shared" si="7"/>
        <v>0</v>
      </c>
      <c r="N29" s="57">
        <f t="shared" si="7"/>
        <v>0</v>
      </c>
      <c r="O29" s="27">
        <v>72</v>
      </c>
      <c r="P29" s="28">
        <f t="shared" si="2"/>
        <v>16</v>
      </c>
      <c r="Q29" s="29">
        <f>SUM(Q30:Q32)</f>
        <v>16</v>
      </c>
      <c r="R29" s="29">
        <f>SUM(R30:R32)</f>
        <v>0</v>
      </c>
      <c r="S29" s="29">
        <f>SUM(S30:S32)</f>
        <v>0</v>
      </c>
      <c r="T29" s="30">
        <v>0</v>
      </c>
      <c r="U29" s="31">
        <f>SUM(U30:U32)</f>
        <v>0</v>
      </c>
      <c r="V29" s="32">
        <f>SUM(V30:V32)</f>
        <v>0</v>
      </c>
      <c r="W29" s="32">
        <f>SUM(W30:W32)</f>
        <v>0</v>
      </c>
      <c r="X29" s="33">
        <f>SUM(X30:X32)</f>
        <v>0</v>
      </c>
      <c r="Y29" s="34">
        <v>72</v>
      </c>
      <c r="Z29" s="31">
        <f>SUM(Z30:Z32)</f>
        <v>72</v>
      </c>
      <c r="AA29" s="32">
        <f>SUM(AA30:AA32)</f>
        <v>72</v>
      </c>
      <c r="AB29" s="32">
        <f>SUM(AB30:AB32)</f>
        <v>0</v>
      </c>
      <c r="AC29" s="32">
        <f>SUM(AC30:AC32)</f>
        <v>0</v>
      </c>
      <c r="AD29" s="30">
        <v>0</v>
      </c>
      <c r="AE29" s="31">
        <f>SUM(AE30:AE32)</f>
        <v>0</v>
      </c>
      <c r="AF29" s="32">
        <f>SUM(AF30:AF32)</f>
        <v>0</v>
      </c>
      <c r="AG29" s="32">
        <f>SUM(AG30:AG32)</f>
        <v>0</v>
      </c>
      <c r="AH29" s="33">
        <f>SUM(AH30:AH32)</f>
        <v>0</v>
      </c>
    </row>
    <row r="30" spans="1:34" x14ac:dyDescent="0.25">
      <c r="A30" s="150"/>
      <c r="B30" s="35" t="s">
        <v>49</v>
      </c>
      <c r="C30" s="36">
        <v>9</v>
      </c>
      <c r="D30" s="38">
        <v>9</v>
      </c>
      <c r="E30" s="38"/>
      <c r="F30" s="71"/>
      <c r="G30" s="40"/>
      <c r="H30" s="40"/>
      <c r="I30" s="41"/>
      <c r="J30" s="41"/>
      <c r="K30" s="41"/>
      <c r="L30" s="41"/>
      <c r="M30" s="41"/>
      <c r="N30" s="42"/>
      <c r="O30" s="43">
        <v>9</v>
      </c>
      <c r="P30" s="63">
        <f t="shared" si="2"/>
        <v>5</v>
      </c>
      <c r="Q30" s="37">
        <v>5</v>
      </c>
      <c r="R30" s="70"/>
      <c r="S30" s="70"/>
      <c r="T30" s="46"/>
      <c r="U30" s="47"/>
      <c r="V30" s="48"/>
      <c r="W30" s="49"/>
      <c r="X30" s="50"/>
      <c r="Y30" s="51">
        <v>9</v>
      </c>
      <c r="Z30" s="52">
        <v>9</v>
      </c>
      <c r="AA30" s="53">
        <v>9</v>
      </c>
      <c r="AB30" s="72"/>
      <c r="AC30" s="72"/>
      <c r="AD30" s="46"/>
      <c r="AE30" s="47"/>
      <c r="AF30" s="48"/>
      <c r="AG30" s="49"/>
      <c r="AH30" s="50"/>
    </row>
    <row r="31" spans="1:34" x14ac:dyDescent="0.25">
      <c r="A31" s="150"/>
      <c r="B31" s="35" t="s">
        <v>50</v>
      </c>
      <c r="C31" s="75">
        <v>45</v>
      </c>
      <c r="D31" s="38">
        <v>45</v>
      </c>
      <c r="E31" s="38"/>
      <c r="F31" s="71"/>
      <c r="G31" s="40"/>
      <c r="H31" s="40"/>
      <c r="I31" s="41"/>
      <c r="J31" s="41"/>
      <c r="K31" s="41"/>
      <c r="L31" s="41"/>
      <c r="M31" s="41"/>
      <c r="N31" s="42"/>
      <c r="O31" s="43">
        <v>45</v>
      </c>
      <c r="P31" s="63">
        <f t="shared" si="2"/>
        <v>6</v>
      </c>
      <c r="Q31" s="37">
        <v>6</v>
      </c>
      <c r="R31" s="70"/>
      <c r="S31" s="70"/>
      <c r="T31" s="46"/>
      <c r="U31" s="47"/>
      <c r="V31" s="48"/>
      <c r="W31" s="49"/>
      <c r="X31" s="50"/>
      <c r="Y31" s="51">
        <v>45</v>
      </c>
      <c r="Z31" s="76">
        <v>45</v>
      </c>
      <c r="AA31" s="53">
        <v>45</v>
      </c>
      <c r="AB31" s="72"/>
      <c r="AC31" s="72"/>
      <c r="AD31" s="46"/>
      <c r="AE31" s="47"/>
      <c r="AF31" s="48"/>
      <c r="AG31" s="49"/>
      <c r="AH31" s="50"/>
    </row>
    <row r="32" spans="1:34" x14ac:dyDescent="0.25">
      <c r="A32" s="150"/>
      <c r="B32" s="35" t="s">
        <v>51</v>
      </c>
      <c r="C32" s="36">
        <v>18</v>
      </c>
      <c r="D32" s="38">
        <v>18</v>
      </c>
      <c r="E32" s="38"/>
      <c r="F32" s="71"/>
      <c r="G32" s="40"/>
      <c r="H32" s="40"/>
      <c r="I32" s="41"/>
      <c r="J32" s="41"/>
      <c r="K32" s="41"/>
      <c r="L32" s="41"/>
      <c r="M32" s="41"/>
      <c r="N32" s="42"/>
      <c r="O32" s="43">
        <v>18</v>
      </c>
      <c r="P32" s="63">
        <f t="shared" si="2"/>
        <v>5</v>
      </c>
      <c r="Q32" s="37">
        <v>5</v>
      </c>
      <c r="R32" s="70"/>
      <c r="S32" s="70"/>
      <c r="T32" s="46"/>
      <c r="U32" s="47"/>
      <c r="V32" s="48"/>
      <c r="W32" s="49"/>
      <c r="X32" s="50"/>
      <c r="Y32" s="51">
        <v>18</v>
      </c>
      <c r="Z32" s="52">
        <v>18</v>
      </c>
      <c r="AA32" s="53">
        <v>18</v>
      </c>
      <c r="AB32" s="72"/>
      <c r="AC32" s="72"/>
      <c r="AD32" s="46"/>
      <c r="AE32" s="47"/>
      <c r="AF32" s="48"/>
      <c r="AG32" s="49"/>
      <c r="AH32" s="50"/>
    </row>
    <row r="33" spans="1:34" x14ac:dyDescent="0.25">
      <c r="A33" s="150"/>
      <c r="B33" s="21" t="s">
        <v>52</v>
      </c>
      <c r="C33" s="55">
        <f t="shared" ref="C33:N33" si="8">SUM(C34:C37)</f>
        <v>36</v>
      </c>
      <c r="D33" s="29">
        <f t="shared" si="8"/>
        <v>18</v>
      </c>
      <c r="E33" s="29">
        <f t="shared" si="8"/>
        <v>18</v>
      </c>
      <c r="F33" s="56">
        <f t="shared" si="8"/>
        <v>0</v>
      </c>
      <c r="G33" s="28">
        <f t="shared" si="8"/>
        <v>0</v>
      </c>
      <c r="H33" s="29">
        <f t="shared" si="8"/>
        <v>0</v>
      </c>
      <c r="I33" s="29">
        <f t="shared" si="8"/>
        <v>0</v>
      </c>
      <c r="J33" s="29">
        <f t="shared" si="8"/>
        <v>0</v>
      </c>
      <c r="K33" s="28">
        <f t="shared" si="8"/>
        <v>0</v>
      </c>
      <c r="L33" s="29">
        <f t="shared" si="8"/>
        <v>0</v>
      </c>
      <c r="M33" s="29">
        <f t="shared" si="8"/>
        <v>0</v>
      </c>
      <c r="N33" s="57">
        <f t="shared" si="8"/>
        <v>0</v>
      </c>
      <c r="O33" s="27">
        <v>36</v>
      </c>
      <c r="P33" s="28">
        <f t="shared" si="2"/>
        <v>4</v>
      </c>
      <c r="Q33" s="29">
        <f>SUM(Q34:Q37)</f>
        <v>2</v>
      </c>
      <c r="R33" s="29">
        <f>SUM(R34:R37)</f>
        <v>2</v>
      </c>
      <c r="S33" s="29">
        <f>SUM(S34:S37)</f>
        <v>0</v>
      </c>
      <c r="T33" s="30">
        <v>0</v>
      </c>
      <c r="U33" s="31">
        <f>SUM(U34:U37)</f>
        <v>0</v>
      </c>
      <c r="V33" s="32">
        <f>SUM(V34:V37)</f>
        <v>0</v>
      </c>
      <c r="W33" s="32">
        <f>SUM(W34:W37)</f>
        <v>0</v>
      </c>
      <c r="X33" s="33">
        <f>SUM(X34:X37)</f>
        <v>0</v>
      </c>
      <c r="Y33" s="34">
        <v>36</v>
      </c>
      <c r="Z33" s="31">
        <f>SUM(Z34:Z37)</f>
        <v>36</v>
      </c>
      <c r="AA33" s="32">
        <f>SUM(AA34:AA37)</f>
        <v>18</v>
      </c>
      <c r="AB33" s="32">
        <f>SUM(AB34:AB37)</f>
        <v>18</v>
      </c>
      <c r="AC33" s="32">
        <f>SUM(AC34:AC37)</f>
        <v>0</v>
      </c>
      <c r="AD33" s="30">
        <v>0</v>
      </c>
      <c r="AE33" s="31">
        <f>SUM(AE34:AE37)</f>
        <v>0</v>
      </c>
      <c r="AF33" s="32">
        <f>SUM(AF34:AF37)</f>
        <v>0</v>
      </c>
      <c r="AG33" s="32">
        <f>SUM(AG34:AG37)</f>
        <v>0</v>
      </c>
      <c r="AH33" s="33">
        <f>SUM(AH34:AH37)</f>
        <v>0</v>
      </c>
    </row>
    <row r="34" spans="1:34" ht="24" x14ac:dyDescent="0.25">
      <c r="A34" s="150"/>
      <c r="B34" s="35" t="s">
        <v>53</v>
      </c>
      <c r="C34" s="36">
        <v>14</v>
      </c>
      <c r="D34" s="37">
        <v>7</v>
      </c>
      <c r="E34" s="37">
        <v>7</v>
      </c>
      <c r="F34" s="39"/>
      <c r="G34" s="40"/>
      <c r="H34" s="40"/>
      <c r="I34" s="41"/>
      <c r="J34" s="41"/>
      <c r="K34" s="41"/>
      <c r="L34" s="41"/>
      <c r="M34" s="41"/>
      <c r="N34" s="42"/>
      <c r="O34" s="43">
        <v>14</v>
      </c>
      <c r="P34" s="63">
        <f t="shared" si="2"/>
        <v>1</v>
      </c>
      <c r="Q34" s="45">
        <v>0.5</v>
      </c>
      <c r="R34" s="45">
        <v>0.5</v>
      </c>
      <c r="S34" s="38"/>
      <c r="T34" s="46"/>
      <c r="U34" s="47"/>
      <c r="V34" s="48"/>
      <c r="W34" s="49"/>
      <c r="X34" s="50"/>
      <c r="Y34" s="51">
        <v>14</v>
      </c>
      <c r="Z34" s="52">
        <v>14</v>
      </c>
      <c r="AA34" s="53">
        <v>7</v>
      </c>
      <c r="AB34" s="53">
        <v>7</v>
      </c>
      <c r="AC34" s="54"/>
      <c r="AD34" s="46"/>
      <c r="AE34" s="47"/>
      <c r="AF34" s="48"/>
      <c r="AG34" s="49"/>
      <c r="AH34" s="50"/>
    </row>
    <row r="35" spans="1:34" x14ac:dyDescent="0.25">
      <c r="A35" s="150"/>
      <c r="B35" s="35" t="s">
        <v>54</v>
      </c>
      <c r="C35" s="36">
        <v>4</v>
      </c>
      <c r="D35" s="37">
        <v>2</v>
      </c>
      <c r="E35" s="37">
        <v>2</v>
      </c>
      <c r="F35" s="71"/>
      <c r="G35" s="40"/>
      <c r="H35" s="40"/>
      <c r="I35" s="41"/>
      <c r="J35" s="41"/>
      <c r="K35" s="41"/>
      <c r="L35" s="41"/>
      <c r="M35" s="41"/>
      <c r="N35" s="42"/>
      <c r="O35" s="43">
        <v>4</v>
      </c>
      <c r="P35" s="63">
        <f t="shared" si="2"/>
        <v>1</v>
      </c>
      <c r="Q35" s="45">
        <v>0.5</v>
      </c>
      <c r="R35" s="45">
        <v>0.5</v>
      </c>
      <c r="S35" s="70"/>
      <c r="T35" s="46"/>
      <c r="U35" s="47"/>
      <c r="V35" s="48"/>
      <c r="W35" s="49"/>
      <c r="X35" s="50"/>
      <c r="Y35" s="51">
        <v>4</v>
      </c>
      <c r="Z35" s="52">
        <v>4</v>
      </c>
      <c r="AA35" s="53">
        <v>2</v>
      </c>
      <c r="AB35" s="53">
        <v>2</v>
      </c>
      <c r="AC35" s="72"/>
      <c r="AD35" s="46"/>
      <c r="AE35" s="47"/>
      <c r="AF35" s="48"/>
      <c r="AG35" s="49"/>
      <c r="AH35" s="50"/>
    </row>
    <row r="36" spans="1:34" x14ac:dyDescent="0.25">
      <c r="A36" s="150"/>
      <c r="B36" s="35" t="s">
        <v>55</v>
      </c>
      <c r="C36" s="36">
        <v>6</v>
      </c>
      <c r="D36" s="37">
        <v>3</v>
      </c>
      <c r="E36" s="37">
        <v>3</v>
      </c>
      <c r="F36" s="71"/>
      <c r="G36" s="40"/>
      <c r="H36" s="40"/>
      <c r="I36" s="41"/>
      <c r="J36" s="41"/>
      <c r="K36" s="41"/>
      <c r="L36" s="41"/>
      <c r="M36" s="41"/>
      <c r="N36" s="42"/>
      <c r="O36" s="43">
        <v>6</v>
      </c>
      <c r="P36" s="63">
        <f t="shared" si="2"/>
        <v>1</v>
      </c>
      <c r="Q36" s="45">
        <v>0.5</v>
      </c>
      <c r="R36" s="45">
        <v>0.5</v>
      </c>
      <c r="S36" s="70"/>
      <c r="T36" s="46"/>
      <c r="U36" s="47"/>
      <c r="V36" s="48"/>
      <c r="W36" s="49"/>
      <c r="X36" s="50"/>
      <c r="Y36" s="51">
        <v>6</v>
      </c>
      <c r="Z36" s="52">
        <v>6</v>
      </c>
      <c r="AA36" s="53">
        <v>3</v>
      </c>
      <c r="AB36" s="53">
        <v>3</v>
      </c>
      <c r="AC36" s="72"/>
      <c r="AD36" s="46"/>
      <c r="AE36" s="47"/>
      <c r="AF36" s="48"/>
      <c r="AG36" s="49"/>
      <c r="AH36" s="50"/>
    </row>
    <row r="37" spans="1:34" x14ac:dyDescent="0.25">
      <c r="A37" s="150"/>
      <c r="B37" s="35" t="s">
        <v>56</v>
      </c>
      <c r="C37" s="36">
        <v>12</v>
      </c>
      <c r="D37" s="37">
        <v>6</v>
      </c>
      <c r="E37" s="37">
        <v>6</v>
      </c>
      <c r="F37" s="71"/>
      <c r="G37" s="40"/>
      <c r="H37" s="40"/>
      <c r="I37" s="41"/>
      <c r="J37" s="41"/>
      <c r="K37" s="41"/>
      <c r="L37" s="41"/>
      <c r="M37" s="41"/>
      <c r="N37" s="42"/>
      <c r="O37" s="43">
        <v>12</v>
      </c>
      <c r="P37" s="63">
        <f t="shared" si="2"/>
        <v>1</v>
      </c>
      <c r="Q37" s="45">
        <v>0.5</v>
      </c>
      <c r="R37" s="45">
        <v>0.5</v>
      </c>
      <c r="S37" s="70"/>
      <c r="T37" s="46"/>
      <c r="U37" s="47"/>
      <c r="V37" s="48"/>
      <c r="W37" s="49"/>
      <c r="X37" s="50"/>
      <c r="Y37" s="51">
        <v>12</v>
      </c>
      <c r="Z37" s="52">
        <v>12</v>
      </c>
      <c r="AA37" s="53">
        <v>6</v>
      </c>
      <c r="AB37" s="53">
        <v>6</v>
      </c>
      <c r="AC37" s="72"/>
      <c r="AD37" s="46"/>
      <c r="AE37" s="47"/>
      <c r="AF37" s="48"/>
      <c r="AG37" s="49"/>
      <c r="AH37" s="50"/>
    </row>
    <row r="38" spans="1:34" x14ac:dyDescent="0.25">
      <c r="A38" s="151"/>
      <c r="B38" s="77" t="s">
        <v>57</v>
      </c>
      <c r="C38" s="78">
        <f>F38+E38+D38</f>
        <v>576</v>
      </c>
      <c r="D38" s="79">
        <f>D5+D10+D15+D24+D29+D33</f>
        <v>234</v>
      </c>
      <c r="E38" s="79">
        <f t="shared" ref="E38:F38" si="9">E5+E10+E15+E24+E29+E33</f>
        <v>342</v>
      </c>
      <c r="F38" s="79">
        <f t="shared" si="9"/>
        <v>0</v>
      </c>
      <c r="G38" s="80"/>
      <c r="H38" s="80"/>
      <c r="I38" s="81"/>
      <c r="J38" s="81"/>
      <c r="K38" s="82"/>
      <c r="L38" s="82"/>
      <c r="M38" s="82"/>
      <c r="N38" s="83"/>
      <c r="O38" s="84">
        <v>558</v>
      </c>
      <c r="P38" s="85">
        <f t="shared" si="2"/>
        <v>104</v>
      </c>
      <c r="Q38" s="86">
        <f>Q5+Q10+Q15+Q24+Q29+Q33</f>
        <v>44</v>
      </c>
      <c r="R38" s="86">
        <f t="shared" ref="R38:X38" si="10">R5+R10+R15+R24+R29+R33</f>
        <v>60</v>
      </c>
      <c r="S38" s="86">
        <f t="shared" si="10"/>
        <v>0</v>
      </c>
      <c r="T38" s="86">
        <f t="shared" si="10"/>
        <v>0</v>
      </c>
      <c r="U38" s="86">
        <f t="shared" si="10"/>
        <v>8</v>
      </c>
      <c r="V38" s="86">
        <f t="shared" si="10"/>
        <v>8</v>
      </c>
      <c r="W38" s="86">
        <f t="shared" si="10"/>
        <v>0</v>
      </c>
      <c r="X38" s="86">
        <f t="shared" si="10"/>
        <v>0</v>
      </c>
      <c r="Y38" s="87">
        <v>558</v>
      </c>
      <c r="Z38" s="88">
        <f>Z5+Z10+Z15+Z24+Z29+Z33</f>
        <v>576</v>
      </c>
      <c r="AA38" s="89"/>
      <c r="AB38" s="89"/>
      <c r="AC38" s="89"/>
      <c r="AD38" s="90">
        <v>0</v>
      </c>
      <c r="AE38" s="91"/>
      <c r="AF38" s="91"/>
      <c r="AG38" s="89"/>
      <c r="AH38" s="92"/>
    </row>
    <row r="39" spans="1:34" x14ac:dyDescent="0.25">
      <c r="A39" s="140" t="s">
        <v>58</v>
      </c>
      <c r="B39" s="21" t="s">
        <v>58</v>
      </c>
      <c r="C39" s="55">
        <f t="shared" ref="C39:J39" si="11">SUM(C40:C45)</f>
        <v>0</v>
      </c>
      <c r="D39" s="29">
        <f t="shared" si="11"/>
        <v>0</v>
      </c>
      <c r="E39" s="29">
        <f t="shared" si="11"/>
        <v>0</v>
      </c>
      <c r="F39" s="56">
        <f t="shared" si="11"/>
        <v>0</v>
      </c>
      <c r="G39" s="28">
        <f t="shared" si="11"/>
        <v>180</v>
      </c>
      <c r="H39" s="29">
        <f t="shared" si="11"/>
        <v>180</v>
      </c>
      <c r="I39" s="29">
        <f t="shared" si="11"/>
        <v>0</v>
      </c>
      <c r="J39" s="29">
        <f t="shared" si="11"/>
        <v>0</v>
      </c>
      <c r="K39" s="28">
        <f>L39+M39+N39</f>
        <v>62</v>
      </c>
      <c r="L39" s="29">
        <f>SUM(L40:L45)</f>
        <v>62</v>
      </c>
      <c r="M39" s="29">
        <f>SUM(M40:M45)</f>
        <v>0</v>
      </c>
      <c r="N39" s="57">
        <f>SUM(N40:N45)</f>
        <v>0</v>
      </c>
      <c r="O39" s="27">
        <v>126</v>
      </c>
      <c r="P39" s="28">
        <f>R39+S39+Q39</f>
        <v>70</v>
      </c>
      <c r="Q39" s="29">
        <f>SUM(Q40:Q45)</f>
        <v>70</v>
      </c>
      <c r="R39" s="29">
        <f>SUM(R40:R45)</f>
        <v>0</v>
      </c>
      <c r="S39" s="29">
        <f>SUM(S40:S45)</f>
        <v>0</v>
      </c>
      <c r="T39" s="30">
        <v>124</v>
      </c>
      <c r="U39" s="31">
        <f>SUM(U40:U45)</f>
        <v>46</v>
      </c>
      <c r="V39" s="32">
        <f>SUM(V40:V45)</f>
        <v>46</v>
      </c>
      <c r="W39" s="32">
        <f>SUM(W40:W45)</f>
        <v>0</v>
      </c>
      <c r="X39" s="33">
        <f>SUM(X40:X45)</f>
        <v>0</v>
      </c>
      <c r="Y39" s="34">
        <v>126</v>
      </c>
      <c r="Z39" s="31">
        <f>SUM(Z40:Z45)</f>
        <v>126</v>
      </c>
      <c r="AA39" s="32">
        <f>SUM(AA40:AA45)</f>
        <v>126</v>
      </c>
      <c r="AB39" s="32">
        <f>SUM(AB40:AB45)</f>
        <v>0</v>
      </c>
      <c r="AC39" s="32">
        <f>SUM(AC40:AC45)</f>
        <v>0</v>
      </c>
      <c r="AD39" s="30">
        <v>124</v>
      </c>
      <c r="AE39" s="31">
        <f>SUM(AE40:AE45)</f>
        <v>124</v>
      </c>
      <c r="AF39" s="32">
        <f>SUM(AF40:AF45)</f>
        <v>124</v>
      </c>
      <c r="AG39" s="32">
        <f>SUM(AG40:AG45)</f>
        <v>0</v>
      </c>
      <c r="AH39" s="33">
        <f>SUM(AH40:AH45)</f>
        <v>0</v>
      </c>
    </row>
    <row r="40" spans="1:34" x14ac:dyDescent="0.25">
      <c r="A40" s="141"/>
      <c r="B40" s="35" t="s">
        <v>59</v>
      </c>
      <c r="C40" s="58"/>
      <c r="D40" s="93"/>
      <c r="E40" s="93"/>
      <c r="F40" s="94"/>
      <c r="G40" s="37">
        <v>18</v>
      </c>
      <c r="H40" s="37">
        <v>18</v>
      </c>
      <c r="I40" s="38"/>
      <c r="J40" s="95"/>
      <c r="K40" s="60">
        <f>L40+M40+N40</f>
        <v>0</v>
      </c>
      <c r="L40" s="60"/>
      <c r="M40" s="60"/>
      <c r="N40" s="96"/>
      <c r="O40" s="97">
        <v>18</v>
      </c>
      <c r="P40" s="63">
        <f>R40+S40+Q40</f>
        <v>10</v>
      </c>
      <c r="Q40" s="37">
        <v>10</v>
      </c>
      <c r="R40" s="93"/>
      <c r="S40" s="93"/>
      <c r="T40" s="98"/>
      <c r="U40" s="54"/>
      <c r="V40" s="54"/>
      <c r="W40" s="54"/>
      <c r="X40" s="99"/>
      <c r="Y40" s="51">
        <v>18</v>
      </c>
      <c r="Z40" s="52">
        <v>18</v>
      </c>
      <c r="AA40" s="53">
        <v>18</v>
      </c>
      <c r="AB40" s="100"/>
      <c r="AC40" s="100"/>
      <c r="AD40" s="98"/>
      <c r="AE40" s="54"/>
      <c r="AF40" s="54"/>
      <c r="AG40" s="54"/>
      <c r="AH40" s="99"/>
    </row>
    <row r="41" spans="1:34" x14ac:dyDescent="0.25">
      <c r="A41" s="141"/>
      <c r="B41" s="35" t="s">
        <v>60</v>
      </c>
      <c r="C41" s="58"/>
      <c r="D41" s="41"/>
      <c r="E41" s="41"/>
      <c r="F41" s="59"/>
      <c r="G41" s="37">
        <v>36</v>
      </c>
      <c r="H41" s="37">
        <v>36</v>
      </c>
      <c r="I41" s="38"/>
      <c r="J41" s="95"/>
      <c r="K41" s="60">
        <f t="shared" ref="K41:K63" si="12">L41+M41+N41</f>
        <v>0</v>
      </c>
      <c r="L41" s="40"/>
      <c r="M41" s="40"/>
      <c r="N41" s="101"/>
      <c r="O41" s="102">
        <v>36</v>
      </c>
      <c r="P41" s="63">
        <f t="shared" si="2"/>
        <v>20</v>
      </c>
      <c r="Q41" s="37">
        <v>20</v>
      </c>
      <c r="R41" s="41"/>
      <c r="S41" s="41"/>
      <c r="T41" s="98"/>
      <c r="U41" s="54"/>
      <c r="V41" s="54"/>
      <c r="W41" s="54"/>
      <c r="X41" s="99"/>
      <c r="Y41" s="51">
        <v>36</v>
      </c>
      <c r="Z41" s="52">
        <v>36</v>
      </c>
      <c r="AA41" s="53">
        <v>36</v>
      </c>
      <c r="AB41" s="49"/>
      <c r="AC41" s="49"/>
      <c r="AD41" s="98"/>
      <c r="AE41" s="54"/>
      <c r="AF41" s="54"/>
      <c r="AG41" s="54"/>
      <c r="AH41" s="99"/>
    </row>
    <row r="42" spans="1:34" x14ac:dyDescent="0.25">
      <c r="A42" s="141"/>
      <c r="B42" s="35" t="s">
        <v>61</v>
      </c>
      <c r="C42" s="58"/>
      <c r="D42" s="93"/>
      <c r="E42" s="93"/>
      <c r="F42" s="94"/>
      <c r="G42" s="37">
        <v>36</v>
      </c>
      <c r="H42" s="37">
        <v>36</v>
      </c>
      <c r="I42" s="38"/>
      <c r="J42" s="95"/>
      <c r="K42" s="60">
        <f t="shared" si="12"/>
        <v>0</v>
      </c>
      <c r="L42" s="60"/>
      <c r="M42" s="60"/>
      <c r="N42" s="96"/>
      <c r="O42" s="97">
        <v>36</v>
      </c>
      <c r="P42" s="63">
        <f t="shared" si="2"/>
        <v>20</v>
      </c>
      <c r="Q42" s="37">
        <v>20</v>
      </c>
      <c r="R42" s="93"/>
      <c r="S42" s="93"/>
      <c r="T42" s="98"/>
      <c r="U42" s="54"/>
      <c r="V42" s="54"/>
      <c r="W42" s="54"/>
      <c r="X42" s="99"/>
      <c r="Y42" s="51">
        <v>36</v>
      </c>
      <c r="Z42" s="52">
        <v>36</v>
      </c>
      <c r="AA42" s="53">
        <v>36</v>
      </c>
      <c r="AB42" s="100"/>
      <c r="AC42" s="100"/>
      <c r="AD42" s="98"/>
      <c r="AE42" s="54"/>
      <c r="AF42" s="54"/>
      <c r="AG42" s="54"/>
      <c r="AH42" s="99"/>
    </row>
    <row r="43" spans="1:34" x14ac:dyDescent="0.25">
      <c r="A43" s="141"/>
      <c r="B43" s="35" t="s">
        <v>62</v>
      </c>
      <c r="C43" s="58"/>
      <c r="D43" s="41"/>
      <c r="E43" s="41"/>
      <c r="F43" s="59"/>
      <c r="G43" s="37">
        <v>36</v>
      </c>
      <c r="H43" s="37">
        <v>36</v>
      </c>
      <c r="I43" s="38"/>
      <c r="J43" s="95"/>
      <c r="K43" s="60">
        <f t="shared" si="12"/>
        <v>0</v>
      </c>
      <c r="L43" s="38"/>
      <c r="M43" s="38"/>
      <c r="N43" s="61"/>
      <c r="O43" s="102">
        <v>36</v>
      </c>
      <c r="P43" s="63">
        <f t="shared" si="2"/>
        <v>20</v>
      </c>
      <c r="Q43" s="37">
        <v>20</v>
      </c>
      <c r="R43" s="41"/>
      <c r="S43" s="41"/>
      <c r="T43" s="98"/>
      <c r="U43" s="54"/>
      <c r="V43" s="54"/>
      <c r="W43" s="54"/>
      <c r="X43" s="99"/>
      <c r="Y43" s="51">
        <v>36</v>
      </c>
      <c r="Z43" s="52">
        <v>36</v>
      </c>
      <c r="AA43" s="53">
        <v>36</v>
      </c>
      <c r="AB43" s="49"/>
      <c r="AC43" s="49"/>
      <c r="AD43" s="98"/>
      <c r="AE43" s="54"/>
      <c r="AF43" s="54"/>
      <c r="AG43" s="54"/>
      <c r="AH43" s="99"/>
    </row>
    <row r="44" spans="1:34" x14ac:dyDescent="0.25">
      <c r="A44" s="141"/>
      <c r="B44" s="35" t="s">
        <v>63</v>
      </c>
      <c r="C44" s="58"/>
      <c r="D44" s="41"/>
      <c r="E44" s="41"/>
      <c r="F44" s="59"/>
      <c r="G44" s="37">
        <v>54</v>
      </c>
      <c r="H44" s="37">
        <v>54</v>
      </c>
      <c r="I44" s="38"/>
      <c r="J44" s="95"/>
      <c r="K44" s="60">
        <f t="shared" si="12"/>
        <v>0</v>
      </c>
      <c r="L44" s="38"/>
      <c r="M44" s="38"/>
      <c r="N44" s="61"/>
      <c r="O44" s="102"/>
      <c r="P44" s="63">
        <f t="shared" si="2"/>
        <v>0</v>
      </c>
      <c r="Q44" s="41"/>
      <c r="R44" s="41"/>
      <c r="S44" s="41"/>
      <c r="T44" s="64">
        <v>62</v>
      </c>
      <c r="U44" s="53">
        <v>23</v>
      </c>
      <c r="V44" s="53">
        <v>23</v>
      </c>
      <c r="W44" s="54"/>
      <c r="X44" s="99"/>
      <c r="Y44" s="103"/>
      <c r="Z44" s="66"/>
      <c r="AA44" s="49"/>
      <c r="AB44" s="49"/>
      <c r="AC44" s="49"/>
      <c r="AD44" s="64">
        <v>62</v>
      </c>
      <c r="AE44" s="52">
        <v>62</v>
      </c>
      <c r="AF44" s="53">
        <v>62</v>
      </c>
      <c r="AG44" s="54"/>
      <c r="AH44" s="99"/>
    </row>
    <row r="45" spans="1:34" x14ac:dyDescent="0.25">
      <c r="A45" s="141"/>
      <c r="B45" s="35" t="s">
        <v>64</v>
      </c>
      <c r="C45" s="58"/>
      <c r="D45" s="41"/>
      <c r="E45" s="41"/>
      <c r="F45" s="59"/>
      <c r="G45" s="37">
        <v>0</v>
      </c>
      <c r="H45" s="37"/>
      <c r="I45" s="38"/>
      <c r="J45" s="95"/>
      <c r="K45" s="60">
        <f t="shared" si="12"/>
        <v>62</v>
      </c>
      <c r="L45" s="38">
        <v>62</v>
      </c>
      <c r="M45" s="38"/>
      <c r="N45" s="61"/>
      <c r="O45" s="102"/>
      <c r="P45" s="63">
        <f t="shared" si="2"/>
        <v>0</v>
      </c>
      <c r="Q45" s="41"/>
      <c r="R45" s="41"/>
      <c r="S45" s="41"/>
      <c r="T45" s="64">
        <v>62</v>
      </c>
      <c r="U45" s="52">
        <v>23</v>
      </c>
      <c r="V45" s="53">
        <v>23</v>
      </c>
      <c r="W45" s="54"/>
      <c r="X45" s="99"/>
      <c r="Y45" s="103"/>
      <c r="Z45" s="66"/>
      <c r="AA45" s="49"/>
      <c r="AB45" s="49"/>
      <c r="AC45" s="49"/>
      <c r="AD45" s="64">
        <v>62</v>
      </c>
      <c r="AE45" s="52">
        <v>62</v>
      </c>
      <c r="AF45" s="53">
        <v>62</v>
      </c>
      <c r="AG45" s="54"/>
      <c r="AH45" s="99"/>
    </row>
    <row r="46" spans="1:34" x14ac:dyDescent="0.25">
      <c r="A46" s="141"/>
      <c r="B46" s="21" t="s">
        <v>65</v>
      </c>
      <c r="C46" s="55">
        <f t="shared" ref="C46:J46" si="13">C47</f>
        <v>0</v>
      </c>
      <c r="D46" s="29">
        <f t="shared" si="13"/>
        <v>0</v>
      </c>
      <c r="E46" s="29">
        <f t="shared" si="13"/>
        <v>0</v>
      </c>
      <c r="F46" s="56">
        <f t="shared" si="13"/>
        <v>0</v>
      </c>
      <c r="G46" s="28">
        <f t="shared" si="13"/>
        <v>468</v>
      </c>
      <c r="H46" s="29">
        <f t="shared" si="13"/>
        <v>0</v>
      </c>
      <c r="I46" s="29">
        <f t="shared" si="13"/>
        <v>0</v>
      </c>
      <c r="J46" s="29">
        <f t="shared" si="13"/>
        <v>468</v>
      </c>
      <c r="K46" s="29">
        <f>L46+M46+N46</f>
        <v>248</v>
      </c>
      <c r="L46" s="29">
        <f>L47</f>
        <v>0</v>
      </c>
      <c r="M46" s="29">
        <f>M47</f>
        <v>0</v>
      </c>
      <c r="N46" s="57">
        <f>N47</f>
        <v>248</v>
      </c>
      <c r="O46" s="27">
        <v>0</v>
      </c>
      <c r="P46" s="28">
        <f>R46+S46+Q46</f>
        <v>224</v>
      </c>
      <c r="Q46" s="29">
        <f>Q47</f>
        <v>0</v>
      </c>
      <c r="R46" s="29">
        <f>R47</f>
        <v>224</v>
      </c>
      <c r="S46" s="29">
        <f>S47</f>
        <v>0</v>
      </c>
      <c r="T46" s="30">
        <v>341</v>
      </c>
      <c r="U46" s="31">
        <f>U47</f>
        <v>155</v>
      </c>
      <c r="V46" s="32">
        <f>V47</f>
        <v>0</v>
      </c>
      <c r="W46" s="32">
        <f>W47</f>
        <v>155</v>
      </c>
      <c r="X46" s="33">
        <f>X47</f>
        <v>0</v>
      </c>
      <c r="Y46" s="34">
        <v>0</v>
      </c>
      <c r="Z46" s="31">
        <f>Z47</f>
        <v>310</v>
      </c>
      <c r="AA46" s="32">
        <f>AA47</f>
        <v>0</v>
      </c>
      <c r="AB46" s="32">
        <f>AB47</f>
        <v>0</v>
      </c>
      <c r="AC46" s="32">
        <f>AC47</f>
        <v>310</v>
      </c>
      <c r="AD46" s="30">
        <v>341</v>
      </c>
      <c r="AE46" s="31">
        <f>AE47</f>
        <v>341</v>
      </c>
      <c r="AF46" s="32">
        <f>AF47</f>
        <v>0</v>
      </c>
      <c r="AG46" s="32">
        <f>AG47</f>
        <v>0</v>
      </c>
      <c r="AH46" s="33">
        <f>AH47</f>
        <v>341</v>
      </c>
    </row>
    <row r="47" spans="1:34" x14ac:dyDescent="0.25">
      <c r="A47" s="141"/>
      <c r="B47" s="35" t="s">
        <v>65</v>
      </c>
      <c r="C47" s="58"/>
      <c r="D47" s="93"/>
      <c r="E47" s="93"/>
      <c r="F47" s="94"/>
      <c r="G47" s="37">
        <v>468</v>
      </c>
      <c r="H47" s="37"/>
      <c r="I47" s="37"/>
      <c r="J47" s="37">
        <v>468</v>
      </c>
      <c r="K47" s="37">
        <f t="shared" si="12"/>
        <v>248</v>
      </c>
      <c r="L47" s="60"/>
      <c r="M47" s="60"/>
      <c r="N47" s="104">
        <v>248</v>
      </c>
      <c r="O47" s="97">
        <v>310</v>
      </c>
      <c r="P47" s="63">
        <f>R47+S47+Q47</f>
        <v>224</v>
      </c>
      <c r="Q47" s="60"/>
      <c r="R47" s="37">
        <v>224</v>
      </c>
      <c r="S47" s="93"/>
      <c r="T47" s="98">
        <v>341</v>
      </c>
      <c r="U47" s="52">
        <v>155</v>
      </c>
      <c r="V47" s="54"/>
      <c r="W47" s="53">
        <v>155</v>
      </c>
      <c r="X47" s="99"/>
      <c r="Y47" s="51">
        <v>310</v>
      </c>
      <c r="Z47" s="52">
        <v>310</v>
      </c>
      <c r="AA47" s="105"/>
      <c r="AB47" s="105"/>
      <c r="AC47" s="53">
        <v>310</v>
      </c>
      <c r="AD47" s="64">
        <v>341</v>
      </c>
      <c r="AE47" s="52">
        <v>341</v>
      </c>
      <c r="AF47" s="53"/>
      <c r="AG47" s="53"/>
      <c r="AH47" s="106">
        <v>341</v>
      </c>
    </row>
    <row r="48" spans="1:34" x14ac:dyDescent="0.25">
      <c r="A48" s="142"/>
      <c r="B48" s="77" t="s">
        <v>57</v>
      </c>
      <c r="C48" s="107"/>
      <c r="D48" s="108"/>
      <c r="E48" s="108"/>
      <c r="F48" s="109"/>
      <c r="G48" s="110">
        <f>H48+I48+J48</f>
        <v>648</v>
      </c>
      <c r="H48" s="82">
        <f>H39+H46</f>
        <v>180</v>
      </c>
      <c r="I48" s="82">
        <f t="shared" ref="I48:J48" si="14">I39+I46</f>
        <v>0</v>
      </c>
      <c r="J48" s="82">
        <f>J39+J46</f>
        <v>468</v>
      </c>
      <c r="K48" s="110">
        <f>L48+M48+N48</f>
        <v>310</v>
      </c>
      <c r="L48" s="82">
        <f>L39+L46</f>
        <v>62</v>
      </c>
      <c r="M48" s="82">
        <f>M39+M46</f>
        <v>0</v>
      </c>
      <c r="N48" s="83">
        <f>N39+N46</f>
        <v>248</v>
      </c>
      <c r="O48" s="111">
        <v>0</v>
      </c>
      <c r="P48" s="112">
        <f>R48+S48+Q48</f>
        <v>294</v>
      </c>
      <c r="Q48" s="82">
        <f>Q39+Q46</f>
        <v>70</v>
      </c>
      <c r="R48" s="82">
        <f t="shared" ref="R48:S48" si="15">R39+R46</f>
        <v>224</v>
      </c>
      <c r="S48" s="82">
        <f t="shared" si="15"/>
        <v>0</v>
      </c>
      <c r="T48" s="113">
        <v>648</v>
      </c>
      <c r="U48" s="91">
        <f>U39+U46</f>
        <v>201</v>
      </c>
      <c r="V48" s="91"/>
      <c r="W48" s="114"/>
      <c r="X48" s="115"/>
      <c r="Y48" s="116">
        <v>0</v>
      </c>
      <c r="Z48" s="88">
        <f>Z39+Z46</f>
        <v>436</v>
      </c>
      <c r="AA48" s="114"/>
      <c r="AB48" s="114"/>
      <c r="AC48" s="114"/>
      <c r="AD48" s="117">
        <v>648</v>
      </c>
      <c r="AE48" s="88">
        <f>AE39+AE46</f>
        <v>465</v>
      </c>
      <c r="AF48" s="91"/>
      <c r="AG48" s="114"/>
      <c r="AH48" s="115"/>
    </row>
    <row r="49" spans="1:34" ht="19.5" customHeight="1" x14ac:dyDescent="0.25">
      <c r="A49" s="140" t="s">
        <v>66</v>
      </c>
      <c r="B49" s="21" t="s">
        <v>66</v>
      </c>
      <c r="C49" s="55">
        <f>C50</f>
        <v>0</v>
      </c>
      <c r="D49" s="29">
        <f>D50</f>
        <v>0</v>
      </c>
      <c r="E49" s="29">
        <f>E50</f>
        <v>0</v>
      </c>
      <c r="F49" s="56">
        <f>F50</f>
        <v>0</v>
      </c>
      <c r="G49" s="28">
        <v>72</v>
      </c>
      <c r="H49" s="29">
        <f>H50</f>
        <v>72</v>
      </c>
      <c r="I49" s="29">
        <f>I50</f>
        <v>0</v>
      </c>
      <c r="J49" s="29">
        <f>J50</f>
        <v>0</v>
      </c>
      <c r="K49" s="29">
        <f t="shared" si="12"/>
        <v>93</v>
      </c>
      <c r="L49" s="29">
        <f>L50</f>
        <v>93</v>
      </c>
      <c r="M49" s="29">
        <f>M50</f>
        <v>0</v>
      </c>
      <c r="N49" s="57">
        <f>N50</f>
        <v>0</v>
      </c>
      <c r="O49" s="27">
        <v>36</v>
      </c>
      <c r="P49" s="28">
        <f t="shared" si="2"/>
        <v>18</v>
      </c>
      <c r="Q49" s="29">
        <f>Q50</f>
        <v>18</v>
      </c>
      <c r="R49" s="29">
        <f>R50</f>
        <v>0</v>
      </c>
      <c r="S49" s="29">
        <f>S50</f>
        <v>0</v>
      </c>
      <c r="T49" s="30">
        <v>93</v>
      </c>
      <c r="U49" s="31">
        <f>U50</f>
        <v>31</v>
      </c>
      <c r="V49" s="32">
        <f>V50</f>
        <v>31</v>
      </c>
      <c r="W49" s="32">
        <f>W50</f>
        <v>0</v>
      </c>
      <c r="X49" s="33">
        <f>X50</f>
        <v>0</v>
      </c>
      <c r="Y49" s="34">
        <v>36</v>
      </c>
      <c r="Z49" s="31">
        <f>Z50</f>
        <v>36</v>
      </c>
      <c r="AA49" s="32">
        <f>AA50</f>
        <v>36</v>
      </c>
      <c r="AB49" s="32">
        <f>AB50</f>
        <v>0</v>
      </c>
      <c r="AC49" s="32">
        <f>AC50</f>
        <v>0</v>
      </c>
      <c r="AD49" s="30">
        <v>93</v>
      </c>
      <c r="AE49" s="31">
        <v>93</v>
      </c>
      <c r="AF49" s="32">
        <f>AF50</f>
        <v>93</v>
      </c>
      <c r="AG49" s="32">
        <f>AG50</f>
        <v>0</v>
      </c>
      <c r="AH49" s="33">
        <f>AH50</f>
        <v>0</v>
      </c>
    </row>
    <row r="50" spans="1:34" x14ac:dyDescent="0.25">
      <c r="A50" s="141"/>
      <c r="B50" s="35" t="s">
        <v>66</v>
      </c>
      <c r="C50" s="58"/>
      <c r="D50" s="41"/>
      <c r="E50" s="41"/>
      <c r="F50" s="59"/>
      <c r="G50" s="38">
        <v>72</v>
      </c>
      <c r="H50" s="37">
        <v>72</v>
      </c>
      <c r="I50" s="37"/>
      <c r="J50" s="37"/>
      <c r="K50" s="37">
        <f t="shared" si="12"/>
        <v>93</v>
      </c>
      <c r="L50" s="37">
        <v>93</v>
      </c>
      <c r="M50" s="41"/>
      <c r="N50" s="42"/>
      <c r="O50" s="102">
        <v>36</v>
      </c>
      <c r="P50" s="63">
        <f t="shared" si="2"/>
        <v>18</v>
      </c>
      <c r="Q50" s="37">
        <v>18</v>
      </c>
      <c r="R50" s="40"/>
      <c r="S50" s="41"/>
      <c r="T50" s="98">
        <v>93</v>
      </c>
      <c r="U50" s="118">
        <v>31</v>
      </c>
      <c r="V50" s="53">
        <v>31</v>
      </c>
      <c r="W50" s="53"/>
      <c r="X50" s="106"/>
      <c r="Y50" s="51">
        <v>36</v>
      </c>
      <c r="Z50" s="52">
        <v>36</v>
      </c>
      <c r="AA50" s="53">
        <v>36</v>
      </c>
      <c r="AB50" s="48"/>
      <c r="AC50" s="49"/>
      <c r="AD50" s="64">
        <v>93</v>
      </c>
      <c r="AE50" s="52">
        <v>93</v>
      </c>
      <c r="AF50" s="53">
        <v>93</v>
      </c>
      <c r="AG50" s="53"/>
      <c r="AH50" s="106"/>
    </row>
    <row r="51" spans="1:34" x14ac:dyDescent="0.25">
      <c r="A51" s="141"/>
      <c r="B51" s="21" t="s">
        <v>67</v>
      </c>
      <c r="C51" s="55">
        <f>C52</f>
        <v>0</v>
      </c>
      <c r="D51" s="29">
        <f>D52</f>
        <v>0</v>
      </c>
      <c r="E51" s="29">
        <f>E52</f>
        <v>0</v>
      </c>
      <c r="F51" s="56">
        <f>F52</f>
        <v>0</v>
      </c>
      <c r="G51" s="28">
        <v>72</v>
      </c>
      <c r="H51" s="29">
        <f>H52</f>
        <v>0</v>
      </c>
      <c r="I51" s="29">
        <f>I52</f>
        <v>0</v>
      </c>
      <c r="J51" s="29">
        <f>J52</f>
        <v>72</v>
      </c>
      <c r="K51" s="28">
        <f t="shared" si="12"/>
        <v>93</v>
      </c>
      <c r="L51" s="29">
        <f>L52</f>
        <v>0</v>
      </c>
      <c r="M51" s="29">
        <f>M52</f>
        <v>0</v>
      </c>
      <c r="N51" s="57">
        <f>N52</f>
        <v>93</v>
      </c>
      <c r="O51" s="27">
        <v>36</v>
      </c>
      <c r="P51" s="28">
        <f t="shared" si="2"/>
        <v>18</v>
      </c>
      <c r="Q51" s="29">
        <f>Q52</f>
        <v>0</v>
      </c>
      <c r="R51" s="29">
        <f>R52</f>
        <v>18</v>
      </c>
      <c r="S51" s="29">
        <f>S52</f>
        <v>0</v>
      </c>
      <c r="T51" s="30">
        <v>72</v>
      </c>
      <c r="U51" s="31">
        <f>U52</f>
        <v>31</v>
      </c>
      <c r="V51" s="32">
        <f>V52</f>
        <v>0</v>
      </c>
      <c r="W51" s="32">
        <f>W52</f>
        <v>31</v>
      </c>
      <c r="X51" s="33">
        <f>X52</f>
        <v>0</v>
      </c>
      <c r="Y51" s="34">
        <v>36</v>
      </c>
      <c r="Z51" s="31">
        <f>Z52</f>
        <v>36</v>
      </c>
      <c r="AA51" s="32">
        <f>AA52</f>
        <v>0</v>
      </c>
      <c r="AB51" s="32">
        <f>AB52</f>
        <v>0</v>
      </c>
      <c r="AC51" s="32">
        <f>AC52</f>
        <v>36</v>
      </c>
      <c r="AD51" s="30">
        <v>72</v>
      </c>
      <c r="AE51" s="31">
        <v>72</v>
      </c>
      <c r="AF51" s="32">
        <f>AF52</f>
        <v>0</v>
      </c>
      <c r="AG51" s="32">
        <f>AG52</f>
        <v>0</v>
      </c>
      <c r="AH51" s="33">
        <f>AH52</f>
        <v>72</v>
      </c>
    </row>
    <row r="52" spans="1:34" x14ac:dyDescent="0.25">
      <c r="A52" s="141"/>
      <c r="B52" s="35" t="s">
        <v>67</v>
      </c>
      <c r="C52" s="58"/>
      <c r="D52" s="41"/>
      <c r="E52" s="41"/>
      <c r="F52" s="59"/>
      <c r="G52" s="37">
        <v>72</v>
      </c>
      <c r="H52" s="37"/>
      <c r="I52" s="37"/>
      <c r="J52" s="37">
        <v>72</v>
      </c>
      <c r="K52" s="37">
        <f t="shared" si="12"/>
        <v>93</v>
      </c>
      <c r="L52" s="41"/>
      <c r="M52" s="41"/>
      <c r="N52" s="104">
        <v>93</v>
      </c>
      <c r="O52" s="102">
        <v>36</v>
      </c>
      <c r="P52" s="63">
        <f t="shared" si="2"/>
        <v>18</v>
      </c>
      <c r="Q52" s="40"/>
      <c r="R52" s="37">
        <v>18</v>
      </c>
      <c r="S52" s="41"/>
      <c r="T52" s="98">
        <v>72</v>
      </c>
      <c r="U52" s="118">
        <v>31</v>
      </c>
      <c r="V52" s="53"/>
      <c r="W52" s="53">
        <v>31</v>
      </c>
      <c r="X52" s="106"/>
      <c r="Y52" s="51">
        <v>36</v>
      </c>
      <c r="Z52" s="52">
        <v>36</v>
      </c>
      <c r="AA52" s="48"/>
      <c r="AB52" s="48"/>
      <c r="AC52" s="53">
        <v>36</v>
      </c>
      <c r="AD52" s="64">
        <v>72</v>
      </c>
      <c r="AE52" s="52">
        <v>72</v>
      </c>
      <c r="AF52" s="53"/>
      <c r="AG52" s="53"/>
      <c r="AH52" s="106">
        <v>72</v>
      </c>
    </row>
    <row r="53" spans="1:34" x14ac:dyDescent="0.25">
      <c r="A53" s="142"/>
      <c r="B53" s="77" t="s">
        <v>57</v>
      </c>
      <c r="C53" s="107"/>
      <c r="D53" s="108"/>
      <c r="E53" s="108"/>
      <c r="F53" s="109"/>
      <c r="G53" s="110">
        <f>H53+I53+J53</f>
        <v>144</v>
      </c>
      <c r="H53" s="82">
        <f>H49+H51</f>
        <v>72</v>
      </c>
      <c r="I53" s="82">
        <f t="shared" ref="I53:J53" si="16">I49+I51</f>
        <v>0</v>
      </c>
      <c r="J53" s="82">
        <f t="shared" si="16"/>
        <v>72</v>
      </c>
      <c r="K53" s="110">
        <f t="shared" si="12"/>
        <v>186</v>
      </c>
      <c r="L53" s="82">
        <f>L49+L51</f>
        <v>93</v>
      </c>
      <c r="M53" s="82">
        <f t="shared" ref="M53:N53" si="17">M49+M51</f>
        <v>0</v>
      </c>
      <c r="N53" s="83">
        <f t="shared" si="17"/>
        <v>93</v>
      </c>
      <c r="O53" s="111">
        <v>0</v>
      </c>
      <c r="P53" s="112">
        <f t="shared" si="2"/>
        <v>0</v>
      </c>
      <c r="Q53" s="108"/>
      <c r="R53" s="108"/>
      <c r="S53" s="108"/>
      <c r="T53" s="113">
        <v>72</v>
      </c>
      <c r="U53" s="88">
        <f>U49+U51</f>
        <v>62</v>
      </c>
      <c r="V53" s="91"/>
      <c r="W53" s="114"/>
      <c r="X53" s="115"/>
      <c r="Y53" s="116">
        <v>0</v>
      </c>
      <c r="Z53" s="88">
        <f>Z49+Z51</f>
        <v>72</v>
      </c>
      <c r="AA53" s="114"/>
      <c r="AB53" s="114"/>
      <c r="AC53" s="114"/>
      <c r="AD53" s="117">
        <v>72</v>
      </c>
      <c r="AE53" s="88">
        <f>AE49+AE51</f>
        <v>165</v>
      </c>
      <c r="AF53" s="91"/>
      <c r="AG53" s="114"/>
      <c r="AH53" s="115"/>
    </row>
    <row r="54" spans="1:34" x14ac:dyDescent="0.25">
      <c r="A54" s="140" t="s">
        <v>68</v>
      </c>
      <c r="B54" s="21" t="s">
        <v>69</v>
      </c>
      <c r="C54" s="55">
        <f t="shared" ref="C54:J54" si="18">C55</f>
        <v>0</v>
      </c>
      <c r="D54" s="29">
        <f t="shared" si="18"/>
        <v>0</v>
      </c>
      <c r="E54" s="29">
        <f t="shared" si="18"/>
        <v>0</v>
      </c>
      <c r="F54" s="56">
        <f t="shared" si="18"/>
        <v>0</v>
      </c>
      <c r="G54" s="28">
        <f t="shared" si="18"/>
        <v>0</v>
      </c>
      <c r="H54" s="29">
        <f t="shared" si="18"/>
        <v>0</v>
      </c>
      <c r="I54" s="29">
        <f t="shared" si="18"/>
        <v>0</v>
      </c>
      <c r="J54" s="29">
        <f t="shared" si="18"/>
        <v>0</v>
      </c>
      <c r="K54" s="28">
        <f t="shared" si="12"/>
        <v>62</v>
      </c>
      <c r="L54" s="29">
        <f>L55</f>
        <v>62</v>
      </c>
      <c r="M54" s="29">
        <f>M55</f>
        <v>0</v>
      </c>
      <c r="N54" s="57">
        <f>N55</f>
        <v>0</v>
      </c>
      <c r="O54" s="27">
        <v>0</v>
      </c>
      <c r="P54" s="28">
        <f t="shared" si="2"/>
        <v>0</v>
      </c>
      <c r="Q54" s="29">
        <f>Q55</f>
        <v>0</v>
      </c>
      <c r="R54" s="29">
        <f>R55</f>
        <v>0</v>
      </c>
      <c r="S54" s="29">
        <f>S55</f>
        <v>0</v>
      </c>
      <c r="T54" s="30">
        <v>0</v>
      </c>
      <c r="U54" s="31">
        <f>U55</f>
        <v>31</v>
      </c>
      <c r="V54" s="32">
        <f>V55</f>
        <v>31</v>
      </c>
      <c r="W54" s="32">
        <f>W55</f>
        <v>0</v>
      </c>
      <c r="X54" s="33">
        <f>X55</f>
        <v>0</v>
      </c>
      <c r="Y54" s="34">
        <v>0</v>
      </c>
      <c r="Z54" s="31">
        <f>Z55</f>
        <v>0</v>
      </c>
      <c r="AA54" s="32">
        <f>AA55</f>
        <v>0</v>
      </c>
      <c r="AB54" s="32">
        <f>AB55</f>
        <v>0</v>
      </c>
      <c r="AC54" s="32">
        <f>AC55</f>
        <v>0</v>
      </c>
      <c r="AD54" s="30">
        <v>0</v>
      </c>
      <c r="AE54" s="31">
        <f>AE55</f>
        <v>62</v>
      </c>
      <c r="AF54" s="32">
        <f>AF55</f>
        <v>62</v>
      </c>
      <c r="AG54" s="32">
        <f>AG55</f>
        <v>0</v>
      </c>
      <c r="AH54" s="33">
        <f>AH55</f>
        <v>0</v>
      </c>
    </row>
    <row r="55" spans="1:34" x14ac:dyDescent="0.25">
      <c r="A55" s="141"/>
      <c r="B55" s="35" t="s">
        <v>69</v>
      </c>
      <c r="C55" s="58"/>
      <c r="D55" s="41"/>
      <c r="E55" s="41"/>
      <c r="F55" s="59"/>
      <c r="G55" s="38"/>
      <c r="H55" s="37"/>
      <c r="I55" s="37"/>
      <c r="J55" s="37"/>
      <c r="K55" s="37">
        <f t="shared" si="12"/>
        <v>62</v>
      </c>
      <c r="L55" s="40">
        <v>62</v>
      </c>
      <c r="M55" s="41"/>
      <c r="N55" s="42"/>
      <c r="O55" s="62"/>
      <c r="P55" s="63">
        <f t="shared" si="2"/>
        <v>0</v>
      </c>
      <c r="Q55" s="41"/>
      <c r="R55" s="41"/>
      <c r="S55" s="41"/>
      <c r="T55" s="98">
        <v>62</v>
      </c>
      <c r="U55" s="118">
        <v>31</v>
      </c>
      <c r="V55" s="53">
        <v>31</v>
      </c>
      <c r="W55" s="53"/>
      <c r="X55" s="106"/>
      <c r="Y55" s="65"/>
      <c r="Z55" s="66"/>
      <c r="AA55" s="49"/>
      <c r="AB55" s="49"/>
      <c r="AC55" s="49"/>
      <c r="AD55" s="98">
        <v>62</v>
      </c>
      <c r="AE55" s="52">
        <v>62</v>
      </c>
      <c r="AF55" s="53">
        <v>62</v>
      </c>
      <c r="AG55" s="53"/>
      <c r="AH55" s="106"/>
    </row>
    <row r="56" spans="1:34" x14ac:dyDescent="0.25">
      <c r="A56" s="141"/>
      <c r="B56" s="21" t="s">
        <v>70</v>
      </c>
      <c r="C56" s="55">
        <f t="shared" ref="C56:J56" si="19">C57</f>
        <v>0</v>
      </c>
      <c r="D56" s="29">
        <f t="shared" si="19"/>
        <v>0</v>
      </c>
      <c r="E56" s="29">
        <f t="shared" si="19"/>
        <v>0</v>
      </c>
      <c r="F56" s="56">
        <f t="shared" si="19"/>
        <v>0</v>
      </c>
      <c r="G56" s="28">
        <f t="shared" si="19"/>
        <v>0</v>
      </c>
      <c r="H56" s="29">
        <f t="shared" si="19"/>
        <v>0</v>
      </c>
      <c r="I56" s="29">
        <f t="shared" si="19"/>
        <v>0</v>
      </c>
      <c r="J56" s="29">
        <f t="shared" si="19"/>
        <v>0</v>
      </c>
      <c r="K56" s="28">
        <f t="shared" si="12"/>
        <v>124</v>
      </c>
      <c r="L56" s="29">
        <f>L57</f>
        <v>0</v>
      </c>
      <c r="M56" s="29">
        <f>M57</f>
        <v>0</v>
      </c>
      <c r="N56" s="57">
        <f>N57</f>
        <v>124</v>
      </c>
      <c r="O56" s="27">
        <v>0</v>
      </c>
      <c r="P56" s="28">
        <f t="shared" si="2"/>
        <v>0</v>
      </c>
      <c r="Q56" s="29">
        <f>Q57</f>
        <v>0</v>
      </c>
      <c r="R56" s="29">
        <f>R57</f>
        <v>0</v>
      </c>
      <c r="S56" s="29">
        <f>S57</f>
        <v>0</v>
      </c>
      <c r="T56" s="30">
        <v>0</v>
      </c>
      <c r="U56" s="31">
        <f>U57</f>
        <v>31</v>
      </c>
      <c r="V56" s="32">
        <f>V57</f>
        <v>0</v>
      </c>
      <c r="W56" s="32">
        <f>W57</f>
        <v>31</v>
      </c>
      <c r="X56" s="33">
        <f>X57</f>
        <v>0</v>
      </c>
      <c r="Y56" s="34">
        <v>0</v>
      </c>
      <c r="Z56" s="31">
        <f>Z57</f>
        <v>0</v>
      </c>
      <c r="AA56" s="32">
        <f>AA57</f>
        <v>0</v>
      </c>
      <c r="AB56" s="32">
        <f>AB57</f>
        <v>0</v>
      </c>
      <c r="AC56" s="32">
        <f>AC57</f>
        <v>0</v>
      </c>
      <c r="AD56" s="30">
        <v>0</v>
      </c>
      <c r="AE56" s="31">
        <f>AE57</f>
        <v>93</v>
      </c>
      <c r="AF56" s="32">
        <f>AF57</f>
        <v>0</v>
      </c>
      <c r="AG56" s="32">
        <f>AG57</f>
        <v>0</v>
      </c>
      <c r="AH56" s="33">
        <f>AH57</f>
        <v>93</v>
      </c>
    </row>
    <row r="57" spans="1:34" x14ac:dyDescent="0.25">
      <c r="A57" s="141"/>
      <c r="B57" s="35" t="s">
        <v>70</v>
      </c>
      <c r="C57" s="58"/>
      <c r="D57" s="41"/>
      <c r="E57" s="41"/>
      <c r="F57" s="59"/>
      <c r="G57" s="38"/>
      <c r="H57" s="37"/>
      <c r="I57" s="37"/>
      <c r="J57" s="37"/>
      <c r="K57" s="37">
        <f t="shared" si="12"/>
        <v>124</v>
      </c>
      <c r="L57" s="41"/>
      <c r="M57" s="41"/>
      <c r="N57" s="104">
        <v>124</v>
      </c>
      <c r="O57" s="62"/>
      <c r="P57" s="63">
        <f t="shared" si="2"/>
        <v>0</v>
      </c>
      <c r="Q57" s="41"/>
      <c r="R57" s="41"/>
      <c r="S57" s="41"/>
      <c r="T57" s="98">
        <v>93</v>
      </c>
      <c r="U57" s="118">
        <v>31</v>
      </c>
      <c r="V57" s="53"/>
      <c r="W57" s="53">
        <v>31</v>
      </c>
      <c r="X57" s="106"/>
      <c r="Y57" s="65"/>
      <c r="Z57" s="66"/>
      <c r="AA57" s="49"/>
      <c r="AB57" s="49"/>
      <c r="AC57" s="49"/>
      <c r="AD57" s="64">
        <v>93</v>
      </c>
      <c r="AE57" s="52">
        <v>93</v>
      </c>
      <c r="AF57" s="53"/>
      <c r="AG57" s="53"/>
      <c r="AH57" s="106">
        <v>93</v>
      </c>
    </row>
    <row r="58" spans="1:34" x14ac:dyDescent="0.25">
      <c r="A58" s="142"/>
      <c r="B58" s="77" t="s">
        <v>57</v>
      </c>
      <c r="C58" s="107"/>
      <c r="D58" s="108"/>
      <c r="E58" s="108"/>
      <c r="F58" s="109"/>
      <c r="G58" s="82">
        <f>H58+I58+J58</f>
        <v>0</v>
      </c>
      <c r="H58" s="82">
        <f>H54+H56</f>
        <v>0</v>
      </c>
      <c r="I58" s="82">
        <f t="shared" ref="I58:J58" si="20">I54+I56</f>
        <v>0</v>
      </c>
      <c r="J58" s="82">
        <f t="shared" si="20"/>
        <v>0</v>
      </c>
      <c r="K58" s="110">
        <f t="shared" si="12"/>
        <v>186</v>
      </c>
      <c r="L58" s="82">
        <f>L54+L56</f>
        <v>62</v>
      </c>
      <c r="M58" s="82">
        <f t="shared" ref="M58:N58" si="21">M54+M56</f>
        <v>0</v>
      </c>
      <c r="N58" s="83">
        <f t="shared" si="21"/>
        <v>124</v>
      </c>
      <c r="O58" s="111">
        <v>0</v>
      </c>
      <c r="P58" s="112">
        <f t="shared" si="2"/>
        <v>0</v>
      </c>
      <c r="Q58" s="119"/>
      <c r="R58" s="119"/>
      <c r="S58" s="108"/>
      <c r="T58" s="113">
        <v>0</v>
      </c>
      <c r="U58" s="88">
        <f>U54+U56</f>
        <v>62</v>
      </c>
      <c r="V58" s="91"/>
      <c r="W58" s="114"/>
      <c r="X58" s="115"/>
      <c r="Y58" s="116">
        <v>0</v>
      </c>
      <c r="Z58" s="114"/>
      <c r="AA58" s="114"/>
      <c r="AB58" s="114"/>
      <c r="AC58" s="114"/>
      <c r="AD58" s="113">
        <v>0</v>
      </c>
      <c r="AE58" s="88">
        <f>AE54+AE56</f>
        <v>155</v>
      </c>
      <c r="AF58" s="91"/>
      <c r="AG58" s="114"/>
      <c r="AH58" s="115"/>
    </row>
    <row r="59" spans="1:34" ht="29.25" customHeight="1" x14ac:dyDescent="0.25">
      <c r="A59" s="140" t="s">
        <v>71</v>
      </c>
      <c r="B59" s="21" t="s">
        <v>71</v>
      </c>
      <c r="C59" s="55">
        <f>C60</f>
        <v>0</v>
      </c>
      <c r="D59" s="29">
        <f>D60</f>
        <v>0</v>
      </c>
      <c r="E59" s="29">
        <f>E60</f>
        <v>0</v>
      </c>
      <c r="F59" s="56">
        <f>F60</f>
        <v>0</v>
      </c>
      <c r="G59" s="28">
        <v>72</v>
      </c>
      <c r="H59" s="29">
        <f>H60</f>
        <v>72</v>
      </c>
      <c r="I59" s="29">
        <f>I60</f>
        <v>0</v>
      </c>
      <c r="J59" s="29">
        <f>J60</f>
        <v>0</v>
      </c>
      <c r="K59" s="28">
        <f t="shared" si="12"/>
        <v>0</v>
      </c>
      <c r="L59" s="29">
        <f>L60</f>
        <v>0</v>
      </c>
      <c r="M59" s="29">
        <f>M60</f>
        <v>0</v>
      </c>
      <c r="N59" s="57">
        <f>N60</f>
        <v>0</v>
      </c>
      <c r="O59" s="27">
        <v>54</v>
      </c>
      <c r="P59" s="28">
        <f t="shared" si="2"/>
        <v>18</v>
      </c>
      <c r="Q59" s="29">
        <f>Q60</f>
        <v>18</v>
      </c>
      <c r="R59" s="29">
        <f>R60</f>
        <v>0</v>
      </c>
      <c r="S59" s="29">
        <f>S60</f>
        <v>0</v>
      </c>
      <c r="T59" s="30">
        <v>0</v>
      </c>
      <c r="U59" s="31">
        <f>U60</f>
        <v>0</v>
      </c>
      <c r="V59" s="32">
        <f>V60</f>
        <v>0</v>
      </c>
      <c r="W59" s="32">
        <f>W60</f>
        <v>0</v>
      </c>
      <c r="X59" s="33">
        <f>X60</f>
        <v>0</v>
      </c>
      <c r="Y59" s="34">
        <v>54</v>
      </c>
      <c r="Z59" s="31">
        <f>Z60</f>
        <v>54</v>
      </c>
      <c r="AA59" s="32">
        <f>AA60</f>
        <v>54</v>
      </c>
      <c r="AB59" s="32">
        <f>AB60</f>
        <v>0</v>
      </c>
      <c r="AC59" s="32">
        <f>AC60</f>
        <v>0</v>
      </c>
      <c r="AD59" s="30">
        <v>0</v>
      </c>
      <c r="AE59" s="31">
        <f>AE60</f>
        <v>0</v>
      </c>
      <c r="AF59" s="32">
        <f>AF60</f>
        <v>0</v>
      </c>
      <c r="AG59" s="32">
        <f>AG60</f>
        <v>0</v>
      </c>
      <c r="AH59" s="33">
        <f>AH60</f>
        <v>0</v>
      </c>
    </row>
    <row r="60" spans="1:34" x14ac:dyDescent="0.25">
      <c r="A60" s="141"/>
      <c r="B60" s="35" t="s">
        <v>72</v>
      </c>
      <c r="C60" s="58"/>
      <c r="D60" s="41"/>
      <c r="E60" s="41"/>
      <c r="F60" s="59"/>
      <c r="G60" s="37">
        <v>72</v>
      </c>
      <c r="H60" s="37">
        <v>72</v>
      </c>
      <c r="I60" s="37"/>
      <c r="J60" s="37"/>
      <c r="K60" s="60">
        <f t="shared" si="12"/>
        <v>0</v>
      </c>
      <c r="L60" s="41"/>
      <c r="M60" s="41"/>
      <c r="N60" s="42"/>
      <c r="O60" s="102">
        <v>54</v>
      </c>
      <c r="P60" s="63">
        <f t="shared" si="2"/>
        <v>18</v>
      </c>
      <c r="Q60" s="37">
        <v>18</v>
      </c>
      <c r="R60" s="40"/>
      <c r="S60" s="41"/>
      <c r="T60" s="98"/>
      <c r="U60" s="118"/>
      <c r="V60" s="53"/>
      <c r="W60" s="53"/>
      <c r="X60" s="106"/>
      <c r="Y60" s="51">
        <v>54</v>
      </c>
      <c r="Z60" s="52">
        <v>54</v>
      </c>
      <c r="AA60" s="53">
        <v>54</v>
      </c>
      <c r="AB60" s="48"/>
      <c r="AC60" s="49"/>
      <c r="AD60" s="98"/>
      <c r="AE60" s="118"/>
      <c r="AF60" s="53"/>
      <c r="AG60" s="53"/>
      <c r="AH60" s="106"/>
    </row>
    <row r="61" spans="1:34" x14ac:dyDescent="0.25">
      <c r="A61" s="141"/>
      <c r="B61" s="21" t="s">
        <v>73</v>
      </c>
      <c r="C61" s="55">
        <f>C62</f>
        <v>0</v>
      </c>
      <c r="D61" s="29">
        <f>D62</f>
        <v>0</v>
      </c>
      <c r="E61" s="29">
        <f>E62</f>
        <v>0</v>
      </c>
      <c r="F61" s="56">
        <f>F62</f>
        <v>0</v>
      </c>
      <c r="G61" s="28">
        <v>72</v>
      </c>
      <c r="H61" s="29">
        <f>H62</f>
        <v>0</v>
      </c>
      <c r="I61" s="29">
        <f>I62</f>
        <v>0</v>
      </c>
      <c r="J61" s="29">
        <f>J62</f>
        <v>72</v>
      </c>
      <c r="K61" s="28">
        <f t="shared" si="12"/>
        <v>62</v>
      </c>
      <c r="L61" s="29">
        <f>L62</f>
        <v>0</v>
      </c>
      <c r="M61" s="29">
        <f>M62</f>
        <v>0</v>
      </c>
      <c r="N61" s="57">
        <f>N62</f>
        <v>62</v>
      </c>
      <c r="O61" s="27">
        <v>36</v>
      </c>
      <c r="P61" s="28">
        <f t="shared" si="2"/>
        <v>18</v>
      </c>
      <c r="Q61" s="29">
        <f>Q62</f>
        <v>0</v>
      </c>
      <c r="R61" s="29">
        <f>R62</f>
        <v>18</v>
      </c>
      <c r="S61" s="29">
        <f>S62</f>
        <v>0</v>
      </c>
      <c r="T61" s="30">
        <v>31</v>
      </c>
      <c r="U61" s="31">
        <f>U62</f>
        <v>15</v>
      </c>
      <c r="V61" s="32">
        <f>V62</f>
        <v>0</v>
      </c>
      <c r="W61" s="32">
        <f>W62</f>
        <v>15</v>
      </c>
      <c r="X61" s="33">
        <f>X62</f>
        <v>0</v>
      </c>
      <c r="Y61" s="34">
        <v>36</v>
      </c>
      <c r="Z61" s="31">
        <f>Z62</f>
        <v>36</v>
      </c>
      <c r="AA61" s="32">
        <f>AA62</f>
        <v>0</v>
      </c>
      <c r="AB61" s="32">
        <f>AB62</f>
        <v>0</v>
      </c>
      <c r="AC61" s="32">
        <f>AC62</f>
        <v>36</v>
      </c>
      <c r="AD61" s="30">
        <v>31</v>
      </c>
      <c r="AE61" s="31">
        <f>AE62</f>
        <v>31</v>
      </c>
      <c r="AF61" s="32">
        <f>AF62</f>
        <v>0</v>
      </c>
      <c r="AG61" s="32">
        <f>AG62</f>
        <v>0</v>
      </c>
      <c r="AH61" s="33">
        <f>AH62</f>
        <v>31</v>
      </c>
    </row>
    <row r="62" spans="1:34" x14ac:dyDescent="0.25">
      <c r="A62" s="141"/>
      <c r="B62" s="35" t="s">
        <v>73</v>
      </c>
      <c r="C62" s="58"/>
      <c r="D62" s="41"/>
      <c r="E62" s="41"/>
      <c r="F62" s="59"/>
      <c r="G62" s="37">
        <v>72</v>
      </c>
      <c r="H62" s="37"/>
      <c r="I62" s="37"/>
      <c r="J62" s="37">
        <v>72</v>
      </c>
      <c r="K62" s="37">
        <f t="shared" si="12"/>
        <v>62</v>
      </c>
      <c r="L62" s="41"/>
      <c r="M62" s="41"/>
      <c r="N62" s="104">
        <v>62</v>
      </c>
      <c r="O62" s="102">
        <v>36</v>
      </c>
      <c r="P62" s="63">
        <f t="shared" si="2"/>
        <v>18</v>
      </c>
      <c r="Q62" s="40"/>
      <c r="R62" s="37">
        <v>18</v>
      </c>
      <c r="S62" s="41"/>
      <c r="T62" s="98">
        <v>31</v>
      </c>
      <c r="U62" s="52">
        <v>15</v>
      </c>
      <c r="V62" s="53"/>
      <c r="W62" s="53">
        <v>15</v>
      </c>
      <c r="X62" s="106"/>
      <c r="Y62" s="51">
        <v>36</v>
      </c>
      <c r="Z62" s="52">
        <v>36</v>
      </c>
      <c r="AA62" s="48"/>
      <c r="AB62" s="48"/>
      <c r="AC62" s="53">
        <v>36</v>
      </c>
      <c r="AD62" s="98">
        <v>31</v>
      </c>
      <c r="AE62" s="52">
        <v>31</v>
      </c>
      <c r="AF62" s="53"/>
      <c r="AG62" s="53"/>
      <c r="AH62" s="106">
        <v>31</v>
      </c>
    </row>
    <row r="63" spans="1:34" x14ac:dyDescent="0.25">
      <c r="A63" s="142"/>
      <c r="B63" s="77" t="s">
        <v>57</v>
      </c>
      <c r="C63" s="107"/>
      <c r="D63" s="110"/>
      <c r="E63" s="110"/>
      <c r="F63" s="120"/>
      <c r="G63" s="110">
        <f>H63+I63+J63</f>
        <v>144</v>
      </c>
      <c r="H63" s="110">
        <f>H59+H61</f>
        <v>72</v>
      </c>
      <c r="I63" s="110">
        <f t="shared" ref="I63:J63" si="22">I59+I61</f>
        <v>0</v>
      </c>
      <c r="J63" s="110">
        <f t="shared" si="22"/>
        <v>72</v>
      </c>
      <c r="K63" s="110">
        <f t="shared" si="12"/>
        <v>62</v>
      </c>
      <c r="L63" s="110">
        <f>L59+L61</f>
        <v>0</v>
      </c>
      <c r="M63" s="110">
        <f t="shared" ref="M63:N63" si="23">M59+M61</f>
        <v>0</v>
      </c>
      <c r="N63" s="121">
        <f t="shared" si="23"/>
        <v>62</v>
      </c>
      <c r="O63" s="111">
        <v>0</v>
      </c>
      <c r="P63" s="112">
        <f t="shared" si="2"/>
        <v>0</v>
      </c>
      <c r="Q63" s="110"/>
      <c r="R63" s="110"/>
      <c r="S63" s="110"/>
      <c r="T63" s="90">
        <v>90</v>
      </c>
      <c r="U63" s="88">
        <f>U59+U61</f>
        <v>15</v>
      </c>
      <c r="V63" s="88"/>
      <c r="W63" s="88"/>
      <c r="X63" s="122"/>
      <c r="Y63" s="116">
        <v>0</v>
      </c>
      <c r="Z63" s="88"/>
      <c r="AA63" s="88"/>
      <c r="AB63" s="88"/>
      <c r="AC63" s="88"/>
      <c r="AD63" s="90">
        <v>90</v>
      </c>
      <c r="AE63" s="88">
        <f>AE59+AE61</f>
        <v>31</v>
      </c>
      <c r="AF63" s="88"/>
      <c r="AG63" s="88"/>
      <c r="AH63" s="122"/>
    </row>
    <row r="64" spans="1:34" ht="15.75" thickBot="1" x14ac:dyDescent="0.3">
      <c r="A64" s="143" t="s">
        <v>74</v>
      </c>
      <c r="B64" s="144"/>
      <c r="C64" s="123"/>
      <c r="D64" s="124"/>
      <c r="E64" s="124"/>
      <c r="F64" s="125"/>
      <c r="G64" s="126">
        <v>140</v>
      </c>
      <c r="H64" s="127"/>
      <c r="I64" s="128"/>
      <c r="J64" s="128"/>
      <c r="K64" s="129"/>
      <c r="L64" s="130"/>
      <c r="M64" s="130"/>
      <c r="N64" s="131"/>
      <c r="O64" s="132">
        <v>160</v>
      </c>
      <c r="P64" s="133">
        <v>64</v>
      </c>
      <c r="Q64" s="134"/>
      <c r="R64" s="134">
        <v>64</v>
      </c>
      <c r="S64" s="134"/>
      <c r="T64" s="135"/>
      <c r="U64" s="136"/>
      <c r="V64" s="137"/>
      <c r="W64" s="134"/>
      <c r="X64" s="138"/>
      <c r="Y64" s="139">
        <v>160</v>
      </c>
      <c r="Z64" s="133"/>
      <c r="AA64" s="134"/>
      <c r="AB64" s="134"/>
      <c r="AC64" s="134"/>
      <c r="AD64" s="135"/>
      <c r="AE64" s="136"/>
      <c r="AF64" s="137"/>
      <c r="AG64" s="134"/>
      <c r="AH64" s="138"/>
    </row>
    <row r="65" ht="15.75" thickTop="1" x14ac:dyDescent="0.25"/>
  </sheetData>
  <mergeCells count="14">
    <mergeCell ref="L4:N4"/>
    <mergeCell ref="A2:B2"/>
    <mergeCell ref="A3:B3"/>
    <mergeCell ref="A4:B4"/>
    <mergeCell ref="D4:F4"/>
    <mergeCell ref="H4:J4"/>
    <mergeCell ref="A59:A63"/>
    <mergeCell ref="A64:B64"/>
    <mergeCell ref="A5:A9"/>
    <mergeCell ref="A10:A14"/>
    <mergeCell ref="A15:A38"/>
    <mergeCell ref="A39:A48"/>
    <mergeCell ref="A49:A53"/>
    <mergeCell ref="A54:A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2026-04-29T10:21:12Z</dcterms:created>
  <dcterms:modified xsi:type="dcterms:W3CDTF">2026-07-09T09:17:47Z</dcterms:modified>
</cp:coreProperties>
</file>